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820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E306" i="9" s="1"/>
  <c r="B306" i="9" s="1"/>
  <c r="G306" i="9"/>
  <c r="F306" i="9"/>
  <c r="H305" i="9"/>
  <c r="G305" i="9"/>
  <c r="F305" i="9"/>
  <c r="E305" i="9"/>
  <c r="B305" i="9" s="1"/>
  <c r="H304" i="9"/>
  <c r="E304" i="9" s="1"/>
  <c r="B304" i="9" s="1"/>
  <c r="G304" i="9"/>
  <c r="F304" i="9"/>
  <c r="H303" i="9"/>
  <c r="G303" i="9"/>
  <c r="F303" i="9"/>
  <c r="E303" i="9"/>
  <c r="B303" i="9" s="1"/>
  <c r="H302" i="9"/>
  <c r="G302" i="9"/>
  <c r="E302" i="9" s="1"/>
  <c r="B302" i="9" s="1"/>
  <c r="F302" i="9"/>
  <c r="H301" i="9"/>
  <c r="E301" i="9" s="1"/>
  <c r="B301" i="9" s="1"/>
  <c r="G301" i="9"/>
  <c r="F301" i="9"/>
  <c r="H300" i="9"/>
  <c r="G300" i="9"/>
  <c r="F300" i="9"/>
  <c r="H299" i="9"/>
  <c r="E299" i="9" s="1"/>
  <c r="B299" i="9" s="1"/>
  <c r="G299" i="9"/>
  <c r="F299" i="9"/>
  <c r="H298" i="9"/>
  <c r="G298" i="9"/>
  <c r="F298" i="9"/>
  <c r="E298" i="9"/>
  <c r="B298" i="9" s="1"/>
  <c r="H297" i="9"/>
  <c r="G297" i="9"/>
  <c r="F297" i="9"/>
  <c r="H296" i="9"/>
  <c r="G296" i="9"/>
  <c r="F296" i="9"/>
  <c r="E296" i="9"/>
  <c r="B296" i="9" s="1"/>
  <c r="H295" i="9"/>
  <c r="E295" i="9" s="1"/>
  <c r="B295" i="9" s="1"/>
  <c r="G295" i="9"/>
  <c r="F295" i="9"/>
  <c r="H294" i="9"/>
  <c r="G294" i="9"/>
  <c r="F294" i="9"/>
  <c r="E294" i="9"/>
  <c r="B294" i="9" s="1"/>
  <c r="H293" i="9"/>
  <c r="G293" i="9"/>
  <c r="F293" i="9"/>
  <c r="H292" i="9"/>
  <c r="E292" i="9" s="1"/>
  <c r="B292" i="9" s="1"/>
  <c r="G292" i="9"/>
  <c r="F292" i="9"/>
  <c r="H291" i="9"/>
  <c r="E291" i="9" s="1"/>
  <c r="B291" i="9" s="1"/>
  <c r="G291" i="9"/>
  <c r="F291" i="9"/>
  <c r="F290" i="9"/>
  <c r="F289" i="9"/>
  <c r="H288" i="9"/>
  <c r="G288" i="9"/>
  <c r="F288" i="9"/>
  <c r="E288" i="9"/>
  <c r="B288" i="9" s="1"/>
  <c r="H287" i="9"/>
  <c r="G287" i="9"/>
  <c r="F287" i="9"/>
  <c r="H286" i="9"/>
  <c r="G286" i="9"/>
  <c r="F286" i="9"/>
  <c r="H285" i="9"/>
  <c r="E285" i="9" s="1"/>
  <c r="B285" i="9" s="1"/>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G149" i="9"/>
  <c r="F149" i="9"/>
  <c r="E149" i="9"/>
  <c r="B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G131" i="9"/>
  <c r="F131" i="9"/>
  <c r="E131" i="9"/>
  <c r="B131" i="9" s="1"/>
  <c r="H130" i="9"/>
  <c r="G130" i="9"/>
  <c r="F130" i="9"/>
  <c r="E130" i="9"/>
  <c r="B130" i="9" s="1"/>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E92" i="9"/>
  <c r="B92" i="9" s="1"/>
  <c r="H91" i="9"/>
  <c r="G91" i="9"/>
  <c r="F91" i="9"/>
  <c r="E91" i="9"/>
  <c r="B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E75" i="9"/>
  <c r="B75" i="9" s="1"/>
  <c r="H74" i="9"/>
  <c r="G74" i="9"/>
  <c r="F74" i="9"/>
  <c r="E74" i="9"/>
  <c r="B74" i="9" s="1"/>
  <c r="H73" i="9"/>
  <c r="G73" i="9"/>
  <c r="F73" i="9"/>
  <c r="E73" i="9"/>
  <c r="B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s="1"/>
  <c r="H62" i="9"/>
  <c r="G62" i="9"/>
  <c r="F62" i="9"/>
  <c r="E62" i="9"/>
  <c r="B62" i="9" s="1"/>
  <c r="H61" i="9"/>
  <c r="G61" i="9"/>
  <c r="F61" i="9"/>
  <c r="E61" i="9"/>
  <c r="B61" i="9"/>
  <c r="H60" i="9"/>
  <c r="G60" i="9"/>
  <c r="F60" i="9"/>
  <c r="E60" i="9"/>
  <c r="B60" i="9" s="1"/>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G53" i="9"/>
  <c r="F53" i="9"/>
  <c r="E53" i="9"/>
  <c r="B53" i="9"/>
  <c r="H52" i="9"/>
  <c r="G52" i="9"/>
  <c r="F52" i="9"/>
  <c r="E52" i="9"/>
  <c r="B52" i="9" s="1"/>
  <c r="H51" i="9"/>
  <c r="E51" i="9" s="1"/>
  <c r="B51" i="9" s="1"/>
  <c r="G51" i="9"/>
  <c r="F51" i="9"/>
  <c r="H50" i="9"/>
  <c r="G50" i="9"/>
  <c r="F50" i="9"/>
  <c r="E50" i="9"/>
  <c r="B50" i="9" s="1"/>
  <c r="H49" i="9"/>
  <c r="G49" i="9"/>
  <c r="F49" i="9"/>
  <c r="E49" i="9"/>
  <c r="B49" i="9"/>
  <c r="H48" i="9"/>
  <c r="G48" i="9"/>
  <c r="F48" i="9"/>
  <c r="E48" i="9"/>
  <c r="B48" i="9" s="1"/>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E38" i="9"/>
  <c r="B38" i="9" s="1"/>
  <c r="H37" i="9"/>
  <c r="G37" i="9"/>
  <c r="F37" i="9"/>
  <c r="E37" i="9"/>
  <c r="B37" i="9" s="1"/>
  <c r="H36" i="9"/>
  <c r="G36" i="9"/>
  <c r="F36" i="9"/>
  <c r="E36" i="9"/>
  <c r="B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c r="H28" i="9"/>
  <c r="G28" i="9"/>
  <c r="F28" i="9"/>
  <c r="E28" i="9"/>
  <c r="B28" i="9" s="1"/>
  <c r="H27" i="9"/>
  <c r="G27" i="9"/>
  <c r="F27" i="9"/>
  <c r="H26" i="9"/>
  <c r="G26" i="9"/>
  <c r="F26" i="9"/>
  <c r="E26" i="9"/>
  <c r="B26" i="9" s="1"/>
  <c r="H25" i="9"/>
  <c r="E25" i="9" s="1"/>
  <c r="B25" i="9" s="1"/>
  <c r="G25" i="9"/>
  <c r="F25" i="9"/>
  <c r="H24" i="9"/>
  <c r="E24" i="9" s="1"/>
  <c r="B24" i="9" s="1"/>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36" i="8"/>
  <c r="D26" i="8"/>
  <c r="D24" i="8"/>
  <c r="D18" i="8"/>
  <c r="D8" i="8"/>
  <c r="D6"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F79" i="5" s="1"/>
  <c r="E78" i="5"/>
  <c r="D78" i="5"/>
  <c r="F78" i="5" s="1"/>
  <c r="F77" i="5"/>
  <c r="F76" i="5"/>
  <c r="F75" i="5"/>
  <c r="F74" i="5"/>
  <c r="F73" i="5"/>
  <c r="F72" i="5"/>
  <c r="F71" i="5"/>
  <c r="E70" i="5"/>
  <c r="E69" i="5" s="1"/>
  <c r="E68" i="5" s="1"/>
  <c r="D70" i="5"/>
  <c r="F70" i="5" s="1"/>
  <c r="D69" i="5"/>
  <c r="D68" i="5" s="1"/>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E580" i="4"/>
  <c r="F579" i="4"/>
  <c r="F578" i="4"/>
  <c r="E577" i="4"/>
  <c r="D577" i="4"/>
  <c r="F577" i="4" s="1"/>
  <c r="F576" i="4"/>
  <c r="F575" i="4"/>
  <c r="E574" i="4"/>
  <c r="D574" i="4"/>
  <c r="F574" i="4" s="1"/>
  <c r="F573" i="4"/>
  <c r="F572" i="4"/>
  <c r="E571" i="4"/>
  <c r="D571" i="4"/>
  <c r="F571" i="4" s="1"/>
  <c r="F570" i="4"/>
  <c r="F569" i="4"/>
  <c r="E568" i="4"/>
  <c r="E567" i="4" s="1"/>
  <c r="E528"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D420" i="4"/>
  <c r="F420" i="4" s="1"/>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H165" i="1" s="1"/>
  <c r="D169" i="4"/>
  <c r="F168" i="4"/>
  <c r="F167" i="4"/>
  <c r="F166" i="4"/>
  <c r="F165" i="4"/>
  <c r="E164" i="4"/>
  <c r="D164" i="4"/>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4" i="1" s="1"/>
  <c r="H124" i="1" s="1"/>
  <c r="D128" i="4"/>
  <c r="F128" i="4" s="1"/>
  <c r="F127" i="4"/>
  <c r="F126" i="4"/>
  <c r="E125" i="4"/>
  <c r="D121" i="1" s="1"/>
  <c r="H121" i="1" s="1"/>
  <c r="D125" i="4"/>
  <c r="D124" i="4" s="1"/>
  <c r="E124" i="4"/>
  <c r="D120" i="1" s="1"/>
  <c r="H120" i="1"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0" i="1" s="1"/>
  <c r="H50" i="1" s="1"/>
  <c r="D54" i="4"/>
  <c r="F54" i="4" s="1"/>
  <c r="F53" i="4"/>
  <c r="F52" i="4"/>
  <c r="E51" i="4"/>
  <c r="D51" i="4"/>
  <c r="D50" i="4" s="1"/>
  <c r="E50" i="4"/>
  <c r="D46" i="1" s="1"/>
  <c r="H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D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G24" i="3"/>
  <c r="B24" i="3"/>
  <c r="I23" i="3"/>
  <c r="H23" i="3"/>
  <c r="G23" i="3"/>
  <c r="B23" i="3"/>
  <c r="G22" i="3"/>
  <c r="B22" i="3"/>
  <c r="I21" i="3"/>
  <c r="H21" i="3"/>
  <c r="G21" i="3"/>
  <c r="B21" i="3"/>
  <c r="I20"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C1527" i="1"/>
  <c r="H1527" i="1" s="1"/>
  <c r="C1526" i="1"/>
  <c r="H1526" i="1" s="1"/>
  <c r="G1523" i="1"/>
  <c r="C1523" i="1"/>
  <c r="H1523" i="1" s="1"/>
  <c r="C1522" i="1"/>
  <c r="H1522" i="1" s="1"/>
  <c r="G1521" i="1"/>
  <c r="C1521" i="1"/>
  <c r="H1521" i="1" s="1"/>
  <c r="C1520" i="1"/>
  <c r="H1520" i="1" s="1"/>
  <c r="G1519" i="1"/>
  <c r="C1519" i="1"/>
  <c r="H1519"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G1503" i="1"/>
  <c r="C1503" i="1"/>
  <c r="H1503" i="1" s="1"/>
  <c r="C1502" i="1"/>
  <c r="H1502" i="1" s="1"/>
  <c r="G1501" i="1"/>
  <c r="C1501" i="1"/>
  <c r="H1501" i="1" s="1"/>
  <c r="C1500" i="1"/>
  <c r="H1500" i="1" s="1"/>
  <c r="C1499" i="1"/>
  <c r="H1499"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G1485" i="1"/>
  <c r="C1485" i="1"/>
  <c r="H1485" i="1" s="1"/>
  <c r="C1484" i="1"/>
  <c r="H1484" i="1" s="1"/>
  <c r="G1483" i="1"/>
  <c r="C1483" i="1"/>
  <c r="H1483" i="1" s="1"/>
  <c r="C1482" i="1"/>
  <c r="H1482" i="1" s="1"/>
  <c r="G1481" i="1"/>
  <c r="C1481" i="1"/>
  <c r="H1481"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C1330" i="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6" i="1"/>
  <c r="H1046" i="1" s="1"/>
  <c r="C1046" i="1"/>
  <c r="G1046"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D716" i="1"/>
  <c r="C716" i="1"/>
  <c r="G716" i="1" s="1"/>
  <c r="D715" i="1"/>
  <c r="C715" i="1"/>
  <c r="G715" i="1" s="1"/>
  <c r="D714" i="1"/>
  <c r="C714" i="1"/>
  <c r="G714" i="1" s="1"/>
  <c r="D713" i="1"/>
  <c r="C713" i="1"/>
  <c r="D712" i="1"/>
  <c r="C712" i="1"/>
  <c r="G712" i="1" s="1"/>
  <c r="D711" i="1"/>
  <c r="C711" i="1"/>
  <c r="D710" i="1"/>
  <c r="C710" i="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D645" i="1"/>
  <c r="C645" i="1"/>
  <c r="D644" i="1"/>
  <c r="C644" i="1"/>
  <c r="D643" i="1"/>
  <c r="C643" i="1"/>
  <c r="D642" i="1"/>
  <c r="C642" i="1"/>
  <c r="D641" i="1"/>
  <c r="C641" i="1"/>
  <c r="C638" i="1"/>
  <c r="D637" i="1"/>
  <c r="C637" i="1"/>
  <c r="D632" i="1"/>
  <c r="C632" i="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C414" i="1"/>
  <c r="D413" i="1"/>
  <c r="C413" i="1"/>
  <c r="D412" i="1"/>
  <c r="C412" i="1"/>
  <c r="D411" i="1"/>
  <c r="C411" i="1"/>
  <c r="D406" i="1"/>
  <c r="C406" i="1"/>
  <c r="D405" i="1"/>
  <c r="C405" i="1"/>
  <c r="D404" i="1"/>
  <c r="C404" i="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H293" i="1" s="1"/>
  <c r="C293" i="1"/>
  <c r="G293" i="1" s="1"/>
  <c r="D292" i="1"/>
  <c r="H292" i="1" s="1"/>
  <c r="C292" i="1"/>
  <c r="D291" i="1"/>
  <c r="H291" i="1" s="1"/>
  <c r="C291" i="1"/>
  <c r="D290" i="1"/>
  <c r="H290" i="1" s="1"/>
  <c r="C290" i="1"/>
  <c r="D289" i="1"/>
  <c r="H289" i="1" s="1"/>
  <c r="C289" i="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H191" i="1" s="1"/>
  <c r="C191" i="1"/>
  <c r="D190" i="1"/>
  <c r="H190" i="1" s="1"/>
  <c r="C190" i="1"/>
  <c r="G190" i="1" s="1"/>
  <c r="D189" i="1"/>
  <c r="H189" i="1" s="1"/>
  <c r="C189" i="1"/>
  <c r="G189" i="1" s="1"/>
  <c r="D188" i="1"/>
  <c r="H188" i="1" s="1"/>
  <c r="C188" i="1"/>
  <c r="D187" i="1"/>
  <c r="H187" i="1" s="1"/>
  <c r="C187" i="1"/>
  <c r="G187" i="1" s="1"/>
  <c r="D186" i="1"/>
  <c r="H186" i="1" s="1"/>
  <c r="C186" i="1"/>
  <c r="D185" i="1"/>
  <c r="H185" i="1" s="1"/>
  <c r="C185" i="1"/>
  <c r="G185" i="1" s="1"/>
  <c r="D184" i="1"/>
  <c r="H184"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D173" i="1"/>
  <c r="H173" i="1" s="1"/>
  <c r="C173" i="1"/>
  <c r="D172" i="1"/>
  <c r="H172" i="1" s="1"/>
  <c r="C172" i="1"/>
  <c r="G172" i="1" s="1"/>
  <c r="D171" i="1"/>
  <c r="H171" i="1" s="1"/>
  <c r="C171" i="1"/>
  <c r="G171" i="1" s="1"/>
  <c r="D170" i="1"/>
  <c r="H170" i="1" s="1"/>
  <c r="C170" i="1"/>
  <c r="G170" i="1" s="1"/>
  <c r="D169" i="1"/>
  <c r="H169" i="1" s="1"/>
  <c r="C169" i="1"/>
  <c r="D168" i="1"/>
  <c r="H168" i="1" s="1"/>
  <c r="C168" i="1"/>
  <c r="D167" i="1"/>
  <c r="H167" i="1" s="1"/>
  <c r="C167" i="1"/>
  <c r="H166" i="1"/>
  <c r="D166" i="1"/>
  <c r="C166" i="1"/>
  <c r="G166" i="1" s="1"/>
  <c r="C165" i="1"/>
  <c r="D164" i="1"/>
  <c r="H164" i="1" s="1"/>
  <c r="C164" i="1"/>
  <c r="G164" i="1" s="1"/>
  <c r="D163" i="1"/>
  <c r="H163" i="1" s="1"/>
  <c r="C163" i="1"/>
  <c r="G163" i="1" s="1"/>
  <c r="D162" i="1"/>
  <c r="H162" i="1" s="1"/>
  <c r="C162" i="1"/>
  <c r="D161" i="1"/>
  <c r="H161" i="1" s="1"/>
  <c r="C161" i="1"/>
  <c r="C160" i="1"/>
  <c r="C159" i="1"/>
  <c r="D158" i="1"/>
  <c r="H158" i="1" s="1"/>
  <c r="C158" i="1"/>
  <c r="G158" i="1" s="1"/>
  <c r="D157" i="1"/>
  <c r="H157" i="1" s="1"/>
  <c r="C157" i="1"/>
  <c r="G157" i="1" s="1"/>
  <c r="D156" i="1"/>
  <c r="H156" i="1" s="1"/>
  <c r="C156" i="1"/>
  <c r="G156" i="1" s="1"/>
  <c r="D155" i="1"/>
  <c r="H155" i="1" s="1"/>
  <c r="C155" i="1"/>
  <c r="D154" i="1"/>
  <c r="H154" i="1" s="1"/>
  <c r="C154" i="1"/>
  <c r="D153" i="1"/>
  <c r="H153" i="1" s="1"/>
  <c r="C153" i="1"/>
  <c r="G153" i="1" s="1"/>
  <c r="D152" i="1"/>
  <c r="H152" i="1" s="1"/>
  <c r="C152" i="1"/>
  <c r="G152" i="1" s="1"/>
  <c r="D151" i="1"/>
  <c r="H151" i="1" s="1"/>
  <c r="C151" i="1"/>
  <c r="G151" i="1" s="1"/>
  <c r="D150" i="1"/>
  <c r="H150" i="1" s="1"/>
  <c r="C150" i="1"/>
  <c r="D149" i="1"/>
  <c r="H149" i="1" s="1"/>
  <c r="C149" i="1"/>
  <c r="D148" i="1"/>
  <c r="H148" i="1" s="1"/>
  <c r="C148" i="1"/>
  <c r="D146" i="1"/>
  <c r="H146" i="1" s="1"/>
  <c r="C146" i="1"/>
  <c r="G146" i="1" s="1"/>
  <c r="D145" i="1"/>
  <c r="H145" i="1" s="1"/>
  <c r="C145" i="1"/>
  <c r="G145" i="1" s="1"/>
  <c r="D144" i="1"/>
  <c r="H144" i="1" s="1"/>
  <c r="C144" i="1"/>
  <c r="G144" i="1" s="1"/>
  <c r="H143" i="1"/>
  <c r="D143" i="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C124" i="1"/>
  <c r="D123" i="1"/>
  <c r="H123" i="1" s="1"/>
  <c r="C123" i="1"/>
  <c r="G123" i="1" s="1"/>
  <c r="D122" i="1"/>
  <c r="H122" i="1" s="1"/>
  <c r="C122" i="1"/>
  <c r="G122" i="1" s="1"/>
  <c r="C121" i="1"/>
  <c r="C120" i="1"/>
  <c r="D119" i="1"/>
  <c r="H119" i="1" s="1"/>
  <c r="C119" i="1"/>
  <c r="G119" i="1" s="1"/>
  <c r="D118" i="1"/>
  <c r="H118" i="1" s="1"/>
  <c r="C118" i="1"/>
  <c r="G118" i="1" s="1"/>
  <c r="H117" i="1"/>
  <c r="D117" i="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H110" i="1"/>
  <c r="D110" i="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H97" i="1"/>
  <c r="D97" i="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H88" i="1"/>
  <c r="D88" i="1"/>
  <c r="C88" i="1"/>
  <c r="G88" i="1" s="1"/>
  <c r="D87" i="1"/>
  <c r="H87" i="1" s="1"/>
  <c r="C87" i="1"/>
  <c r="G87" i="1" s="1"/>
  <c r="D86" i="1"/>
  <c r="H86" i="1" s="1"/>
  <c r="C86" i="1"/>
  <c r="G86" i="1" s="1"/>
  <c r="D85" i="1"/>
  <c r="H85" i="1" s="1"/>
  <c r="C85" i="1"/>
  <c r="G85" i="1" s="1"/>
  <c r="H84" i="1"/>
  <c r="D84" i="1"/>
  <c r="C84" i="1"/>
  <c r="G84" i="1" s="1"/>
  <c r="D83" i="1"/>
  <c r="H83" i="1" s="1"/>
  <c r="C83" i="1"/>
  <c r="G83" i="1" s="1"/>
  <c r="D82" i="1"/>
  <c r="H82" i="1" s="1"/>
  <c r="C82" i="1"/>
  <c r="G82" i="1" s="1"/>
  <c r="D81" i="1"/>
  <c r="H81" i="1" s="1"/>
  <c r="C81" i="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H62" i="1"/>
  <c r="D62" i="1"/>
  <c r="C62" i="1"/>
  <c r="G62" i="1" s="1"/>
  <c r="D61" i="1"/>
  <c r="H61" i="1" s="1"/>
  <c r="C61" i="1"/>
  <c r="G61" i="1" s="1"/>
  <c r="D60" i="1"/>
  <c r="H60" i="1" s="1"/>
  <c r="C60" i="1"/>
  <c r="G60" i="1" s="1"/>
  <c r="D59" i="1"/>
  <c r="H59" i="1" s="1"/>
  <c r="C59" i="1"/>
  <c r="G59" i="1" s="1"/>
  <c r="D58" i="1"/>
  <c r="H58" i="1" s="1"/>
  <c r="C58" i="1"/>
  <c r="G58" i="1" s="1"/>
  <c r="D57" i="1"/>
  <c r="H57" i="1" s="1"/>
  <c r="C57" i="1"/>
  <c r="G57" i="1" s="1"/>
  <c r="H56" i="1"/>
  <c r="D56" i="1"/>
  <c r="C56" i="1"/>
  <c r="G56" i="1" s="1"/>
  <c r="D55" i="1"/>
  <c r="H55" i="1" s="1"/>
  <c r="C55" i="1"/>
  <c r="G55" i="1" s="1"/>
  <c r="D54" i="1"/>
  <c r="H54" i="1" s="1"/>
  <c r="C54" i="1"/>
  <c r="G54" i="1" s="1"/>
  <c r="D53" i="1"/>
  <c r="H53" i="1" s="1"/>
  <c r="C53" i="1"/>
  <c r="D52" i="1"/>
  <c r="H52" i="1" s="1"/>
  <c r="C52" i="1"/>
  <c r="G52" i="1" s="1"/>
  <c r="D51" i="1"/>
  <c r="H51" i="1" s="1"/>
  <c r="C51" i="1"/>
  <c r="C50" i="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H42" i="1"/>
  <c r="D42" i="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H22" i="1"/>
  <c r="D22" i="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H15" i="1"/>
  <c r="D15" i="1"/>
  <c r="C15" i="1"/>
  <c r="G15" i="1" s="1"/>
  <c r="D14" i="1"/>
  <c r="H14" i="1" s="1"/>
  <c r="C14" i="1"/>
  <c r="G14" i="1" s="1"/>
  <c r="D13" i="1"/>
  <c r="H13" i="1" s="1"/>
  <c r="C13" i="1"/>
  <c r="G13" i="1" s="1"/>
  <c r="D12" i="1"/>
  <c r="H12" i="1" s="1"/>
  <c r="C12" i="1"/>
  <c r="G12" i="1" s="1"/>
  <c r="D11" i="1"/>
  <c r="H11" i="1" s="1"/>
  <c r="C11" i="1"/>
  <c r="G11" i="1" s="1"/>
  <c r="H10" i="1"/>
  <c r="D10" i="1"/>
  <c r="C10" i="1"/>
  <c r="G10" i="1" s="1"/>
  <c r="D9" i="1"/>
  <c r="H9" i="1" s="1"/>
  <c r="C9" i="1"/>
  <c r="G9" i="1" s="1"/>
  <c r="D8" i="1"/>
  <c r="H8" i="1" s="1"/>
  <c r="C8" i="1"/>
  <c r="G8" i="1" s="1"/>
  <c r="D7" i="1"/>
  <c r="H7" i="1" s="1"/>
  <c r="C7" i="1"/>
  <c r="G7" i="1" s="1"/>
  <c r="H6" i="1"/>
  <c r="D6" i="1"/>
  <c r="C6" i="1"/>
  <c r="G6" i="1" s="1"/>
  <c r="D5" i="1"/>
  <c r="H5" i="1" s="1"/>
  <c r="C5" i="1"/>
  <c r="G5" i="1" s="1"/>
  <c r="D4" i="1"/>
  <c r="H4" i="1" s="1"/>
  <c r="C4" i="1"/>
  <c r="G4" i="1" s="1"/>
  <c r="D3" i="1"/>
  <c r="H3" i="1" s="1"/>
  <c r="C3" i="1"/>
  <c r="G3" i="1" s="1"/>
  <c r="C2" i="1"/>
  <c r="E300" i="9" l="1"/>
  <c r="B300" i="9" s="1"/>
  <c r="E32" i="9"/>
  <c r="B32" i="9" s="1"/>
  <c r="F217" i="9"/>
  <c r="E286" i="9"/>
  <c r="B286" i="9" s="1"/>
  <c r="G51" i="1"/>
  <c r="G53" i="1"/>
  <c r="G717" i="1"/>
  <c r="F221" i="9"/>
  <c r="E287" i="9"/>
  <c r="B287" i="9" s="1"/>
  <c r="E293" i="9"/>
  <c r="B293" i="9" s="1"/>
  <c r="E297" i="9"/>
  <c r="B297" i="9" s="1"/>
  <c r="E27" i="9"/>
  <c r="B27" i="9" s="1"/>
  <c r="D43" i="8"/>
  <c r="C1524" i="1"/>
  <c r="H1524" i="1" s="1"/>
  <c r="C1525" i="1"/>
  <c r="G1527" i="1"/>
  <c r="G1499" i="1"/>
  <c r="G632" i="1"/>
  <c r="G631" i="1"/>
  <c r="G292" i="1"/>
  <c r="G290" i="1"/>
  <c r="G291" i="1"/>
  <c r="G289" i="1"/>
  <c r="H406" i="1"/>
  <c r="H413" i="1"/>
  <c r="H405" i="1"/>
  <c r="H404" i="1"/>
  <c r="G641" i="1"/>
  <c r="G713" i="1"/>
  <c r="G711" i="1"/>
  <c r="G710" i="1"/>
  <c r="G703" i="1"/>
  <c r="G668" i="1"/>
  <c r="G649" i="1"/>
  <c r="G647" i="1"/>
  <c r="G644" i="1"/>
  <c r="G643" i="1"/>
  <c r="G642" i="1"/>
  <c r="G645" i="1"/>
  <c r="F652" i="4"/>
  <c r="E644" i="4"/>
  <c r="D638" i="1" s="1"/>
  <c r="G638" i="1" s="1"/>
  <c r="G288" i="1"/>
  <c r="H411" i="1"/>
  <c r="H412" i="1"/>
  <c r="G637" i="1"/>
  <c r="F643" i="4"/>
  <c r="G192" i="1"/>
  <c r="G206" i="1"/>
  <c r="G207" i="1"/>
  <c r="F196" i="4"/>
  <c r="G191" i="1"/>
  <c r="G188" i="1"/>
  <c r="G184" i="1"/>
  <c r="G186" i="1"/>
  <c r="E163" i="4"/>
  <c r="D159" i="1" s="1"/>
  <c r="H159" i="1" s="1"/>
  <c r="F188" i="4"/>
  <c r="G173" i="1"/>
  <c r="G174" i="1"/>
  <c r="G169" i="1"/>
  <c r="G168" i="1"/>
  <c r="G167" i="1"/>
  <c r="G165" i="1"/>
  <c r="F169" i="4"/>
  <c r="D160" i="1"/>
  <c r="H160" i="1" s="1"/>
  <c r="F164" i="4"/>
  <c r="G162" i="1"/>
  <c r="G160" i="1"/>
  <c r="G161" i="1"/>
  <c r="G155" i="1"/>
  <c r="G154" i="1"/>
  <c r="G148" i="1"/>
  <c r="G149" i="1"/>
  <c r="G150" i="1"/>
  <c r="G124" i="1"/>
  <c r="G120" i="1"/>
  <c r="G121" i="1"/>
  <c r="F124" i="4"/>
  <c r="G78" i="1"/>
  <c r="G79" i="1"/>
  <c r="G81" i="1"/>
  <c r="E6" i="4"/>
  <c r="D2" i="1" s="1"/>
  <c r="H2" i="1" s="1"/>
  <c r="F82" i="4"/>
  <c r="G113" i="1"/>
  <c r="G46" i="1"/>
  <c r="G50" i="1"/>
  <c r="F50" i="4"/>
  <c r="G359" i="1"/>
  <c r="G361" i="1"/>
  <c r="G363" i="1"/>
  <c r="G365" i="1"/>
  <c r="G367" i="1"/>
  <c r="G369" i="1"/>
  <c r="G371" i="1"/>
  <c r="G373" i="1"/>
  <c r="G375" i="1"/>
  <c r="G377" i="1"/>
  <c r="G379" i="1"/>
  <c r="G381" i="1"/>
  <c r="G383" i="1"/>
  <c r="G385" i="1"/>
  <c r="G387" i="1"/>
  <c r="G389" i="1"/>
  <c r="G391" i="1"/>
  <c r="G393" i="1"/>
  <c r="G395" i="1"/>
  <c r="G397" i="1"/>
  <c r="G399" i="1"/>
  <c r="G401" i="1"/>
  <c r="G403"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2" i="1"/>
  <c r="H358" i="1"/>
  <c r="G358" i="1"/>
  <c r="G360" i="1"/>
  <c r="G362" i="1"/>
  <c r="G364" i="1"/>
  <c r="G366" i="1"/>
  <c r="G368" i="1"/>
  <c r="G370" i="1"/>
  <c r="G372" i="1"/>
  <c r="G374" i="1"/>
  <c r="G376" i="1"/>
  <c r="G378" i="1"/>
  <c r="G380" i="1"/>
  <c r="G382" i="1"/>
  <c r="G384" i="1"/>
  <c r="G386" i="1"/>
  <c r="G388" i="1"/>
  <c r="G390" i="1"/>
  <c r="G392" i="1"/>
  <c r="G394" i="1"/>
  <c r="G396" i="1"/>
  <c r="G398" i="1"/>
  <c r="G400" i="1"/>
  <c r="G402"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H874" i="1"/>
  <c r="G1330" i="1"/>
  <c r="H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H21" i="9"/>
  <c r="G21" i="9"/>
  <c r="F152" i="4"/>
  <c r="D151" i="4"/>
  <c r="D412" i="4"/>
  <c r="H16" i="3"/>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7" i="4"/>
  <c r="F45" i="4"/>
  <c r="F51" i="4"/>
  <c r="F83" i="4"/>
  <c r="F107" i="4"/>
  <c r="F125" i="4"/>
  <c r="F153" i="4"/>
  <c r="F197" i="4"/>
  <c r="F225" i="4"/>
  <c r="F253" i="4"/>
  <c r="E636" i="4"/>
  <c r="D630" i="1" s="1"/>
  <c r="F580" i="4"/>
  <c r="D528" i="4"/>
  <c r="D635" i="4" s="1"/>
  <c r="H1439" i="1"/>
  <c r="I1439" i="1" s="1"/>
  <c r="H1440" i="1"/>
  <c r="I1440" i="1" s="1"/>
  <c r="H1441" i="1"/>
  <c r="I1441" i="1" s="1"/>
  <c r="H1442" i="1"/>
  <c r="I1442" i="1" s="1"/>
  <c r="H1443" i="1"/>
  <c r="I1443" i="1" s="1"/>
  <c r="H1444" i="1"/>
  <c r="I1444" i="1" s="1"/>
  <c r="H1480" i="1"/>
  <c r="F408" i="4"/>
  <c r="E420" i="4"/>
  <c r="E6" i="5"/>
  <c r="H307" i="9"/>
  <c r="E176" i="5"/>
  <c r="D42" i="8"/>
  <c r="F298" i="4"/>
  <c r="F350" i="4"/>
  <c r="F416" i="4"/>
  <c r="F581" i="4"/>
  <c r="F603" i="4"/>
  <c r="D7" i="5"/>
  <c r="F69" i="5"/>
  <c r="F119" i="5"/>
  <c r="F135" i="5"/>
  <c r="F149" i="5"/>
  <c r="D190" i="5"/>
  <c r="D176" i="5" s="1"/>
  <c r="D206" i="5"/>
  <c r="D5" i="6"/>
  <c r="D129"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F417" i="4"/>
  <c r="E289" i="9"/>
  <c r="B289" i="9" s="1"/>
  <c r="F88" i="5"/>
  <c r="E307" i="9"/>
  <c r="B307" i="9" s="1"/>
  <c r="F177" i="5"/>
  <c r="B315" i="9"/>
  <c r="E314" i="9"/>
  <c r="I10" i="3" s="1"/>
  <c r="B213" i="9"/>
  <c r="B215" i="9"/>
  <c r="B217" i="9"/>
  <c r="B219" i="9"/>
  <c r="B221" i="9"/>
  <c r="B223" i="9"/>
  <c r="B225" i="9"/>
  <c r="B227" i="9"/>
  <c r="B229" i="9"/>
  <c r="B231" i="9"/>
  <c r="B233" i="9"/>
  <c r="B235" i="9"/>
  <c r="B237" i="9"/>
  <c r="B239" i="9"/>
  <c r="B241" i="9"/>
  <c r="B243" i="9"/>
  <c r="B245" i="9"/>
  <c r="B248" i="9"/>
  <c r="B250" i="9"/>
  <c r="B252" i="9"/>
  <c r="B254" i="9"/>
  <c r="B256" i="9"/>
  <c r="B258" i="9"/>
  <c r="B260" i="9"/>
  <c r="B262" i="9"/>
  <c r="B264" i="9"/>
  <c r="B266" i="9"/>
  <c r="B268" i="9"/>
  <c r="B270" i="9"/>
  <c r="E412" i="4" l="1"/>
  <c r="F6" i="4"/>
  <c r="G1524" i="1"/>
  <c r="H1525" i="1"/>
  <c r="G1525" i="1"/>
  <c r="C1518" i="1"/>
  <c r="I35" i="3"/>
  <c r="G312" i="9"/>
  <c r="E312" i="9" s="1"/>
  <c r="H19" i="9"/>
  <c r="E19" i="9" s="1"/>
  <c r="B19" i="9" s="1"/>
  <c r="H638" i="1"/>
  <c r="E151" i="4"/>
  <c r="I17" i="3" s="1"/>
  <c r="G159" i="1"/>
  <c r="F163" i="4"/>
  <c r="E21" i="9"/>
  <c r="B21" i="9" s="1"/>
  <c r="I16" i="3"/>
  <c r="B312" i="9"/>
  <c r="D175" i="5"/>
  <c r="F176" i="5"/>
  <c r="H22" i="3"/>
  <c r="C1153" i="1"/>
  <c r="F635" i="4"/>
  <c r="C629" i="1"/>
  <c r="E166" i="9"/>
  <c r="B166" i="9" s="1"/>
  <c r="B192" i="9"/>
  <c r="F129" i="6"/>
  <c r="C1423" i="1"/>
  <c r="G310" i="9"/>
  <c r="E310" i="9" s="1"/>
  <c r="B310" i="9" s="1"/>
  <c r="F206" i="5"/>
  <c r="C1183" i="1"/>
  <c r="E635" i="4"/>
  <c r="D629" i="1" s="1"/>
  <c r="D414" i="1"/>
  <c r="E639" i="4"/>
  <c r="D407" i="1"/>
  <c r="D639" i="4"/>
  <c r="F412" i="4"/>
  <c r="C407" i="1"/>
  <c r="G317" i="9"/>
  <c r="E317" i="9" s="1"/>
  <c r="D141" i="6"/>
  <c r="F5" i="6"/>
  <c r="H24" i="3"/>
  <c r="C1299" i="1"/>
  <c r="G309" i="9"/>
  <c r="E309" i="9" s="1"/>
  <c r="B309" i="9" s="1"/>
  <c r="F190" i="5"/>
  <c r="C1167" i="1"/>
  <c r="D6" i="5"/>
  <c r="F7" i="5"/>
  <c r="H20" i="3"/>
  <c r="C985" i="1"/>
  <c r="K1450" i="9"/>
  <c r="G313" i="9"/>
  <c r="E313" i="9" s="1"/>
  <c r="B313" i="9" s="1"/>
  <c r="I34" i="3"/>
  <c r="C1517" i="1"/>
  <c r="E175" i="5"/>
  <c r="D1152" i="1" s="1"/>
  <c r="I22" i="3"/>
  <c r="D1153" i="1"/>
  <c r="D984" i="1"/>
  <c r="D636" i="4"/>
  <c r="F528" i="4"/>
  <c r="C522" i="1"/>
  <c r="H17" i="3"/>
  <c r="D289" i="4"/>
  <c r="C147" i="1"/>
  <c r="H1518" i="1" l="1"/>
  <c r="G1518" i="1"/>
  <c r="F151" i="4"/>
  <c r="D147" i="1"/>
  <c r="H147" i="1" s="1"/>
  <c r="E289" i="4"/>
  <c r="G147" i="1"/>
  <c r="D413" i="4"/>
  <c r="D291" i="4"/>
  <c r="C285" i="1"/>
  <c r="D290" i="4"/>
  <c r="H522" i="1"/>
  <c r="G522" i="1"/>
  <c r="F636" i="4"/>
  <c r="C630" i="1"/>
  <c r="H278" i="9"/>
  <c r="G1517" i="1"/>
  <c r="H1517" i="1"/>
  <c r="H11" i="3"/>
  <c r="G985" i="1"/>
  <c r="H985" i="1"/>
  <c r="H1167" i="1"/>
  <c r="G1167" i="1"/>
  <c r="F141" i="6"/>
  <c r="H28" i="3"/>
  <c r="C1435" i="1"/>
  <c r="F639" i="4"/>
  <c r="C633" i="1"/>
  <c r="G414" i="1"/>
  <c r="H414" i="1"/>
  <c r="H1183" i="1"/>
  <c r="G1183" i="1"/>
  <c r="G629" i="1"/>
  <c r="H629" i="1"/>
  <c r="H1153" i="1"/>
  <c r="G1153" i="1"/>
  <c r="E311" i="9"/>
  <c r="G284" i="9"/>
  <c r="E284" i="9" s="1"/>
  <c r="B284" i="9" s="1"/>
  <c r="G278" i="9"/>
  <c r="E278" i="9" s="1"/>
  <c r="F6" i="5"/>
  <c r="C984" i="1"/>
  <c r="H9" i="3"/>
  <c r="H1299" i="1"/>
  <c r="G1299" i="1"/>
  <c r="B317" i="9"/>
  <c r="E316" i="9"/>
  <c r="H407" i="1"/>
  <c r="G407" i="1"/>
  <c r="D633" i="1"/>
  <c r="H1423" i="1"/>
  <c r="G1423" i="1"/>
  <c r="F175" i="5"/>
  <c r="C1152" i="1"/>
  <c r="E291" i="4" l="1"/>
  <c r="D287" i="1" s="1"/>
  <c r="D285" i="1"/>
  <c r="G285" i="1" s="1"/>
  <c r="E413" i="4"/>
  <c r="E290" i="4"/>
  <c r="D286" i="1" s="1"/>
  <c r="F289" i="4"/>
  <c r="H1152" i="1"/>
  <c r="G1152" i="1"/>
  <c r="K3" i="9"/>
  <c r="I9" i="3"/>
  <c r="H8" i="3"/>
  <c r="G984" i="1"/>
  <c r="H984" i="1"/>
  <c r="B278" i="9"/>
  <c r="E277" i="9"/>
  <c r="G633" i="1"/>
  <c r="H633" i="1"/>
  <c r="N3" i="9"/>
  <c r="I11" i="3"/>
  <c r="G630" i="1"/>
  <c r="H630" i="1"/>
  <c r="D640" i="4"/>
  <c r="D415" i="4"/>
  <c r="F413" i="4"/>
  <c r="C408" i="1"/>
  <c r="D414" i="4"/>
  <c r="H1435" i="1"/>
  <c r="G1435" i="1"/>
  <c r="C286" i="1"/>
  <c r="F291" i="4"/>
  <c r="C287" i="1"/>
  <c r="H285" i="1" l="1"/>
  <c r="F290" i="4"/>
  <c r="E415" i="4"/>
  <c r="D410" i="1" s="1"/>
  <c r="E640" i="4"/>
  <c r="F640" i="4" s="1"/>
  <c r="D408" i="1"/>
  <c r="G408" i="1" s="1"/>
  <c r="E414" i="4"/>
  <c r="D409" i="1" s="1"/>
  <c r="F415" i="4"/>
  <c r="C410" i="1"/>
  <c r="M3" i="9"/>
  <c r="I8" i="3"/>
  <c r="H408" i="1"/>
  <c r="G287" i="1"/>
  <c r="H287" i="1"/>
  <c r="G286" i="1"/>
  <c r="H286" i="1"/>
  <c r="F414" i="4"/>
  <c r="C409" i="1"/>
  <c r="D642" i="4"/>
  <c r="C634" i="1"/>
  <c r="D641" i="4"/>
  <c r="E641" i="4" l="1"/>
  <c r="D635" i="1" s="1"/>
  <c r="D634" i="1"/>
  <c r="G634" i="1" s="1"/>
  <c r="E642" i="4"/>
  <c r="D645" i="4"/>
  <c r="F641" i="4"/>
  <c r="C635" i="1"/>
  <c r="H409" i="1"/>
  <c r="G409" i="1"/>
  <c r="H410" i="1"/>
  <c r="G410" i="1"/>
  <c r="D646" i="4"/>
  <c r="F642" i="4"/>
  <c r="C636" i="1"/>
  <c r="H634" i="1" l="1"/>
  <c r="E645" i="4"/>
  <c r="F645" i="4" s="1"/>
  <c r="D636" i="1"/>
  <c r="H636" i="1" s="1"/>
  <c r="E646" i="4"/>
  <c r="G636" i="1"/>
  <c r="F646" i="4"/>
  <c r="H19" i="3"/>
  <c r="C640" i="1"/>
  <c r="G635" i="1"/>
  <c r="H635" i="1"/>
  <c r="H18" i="3"/>
  <c r="C639" i="1"/>
  <c r="G276" i="9" l="1"/>
  <c r="E276" i="9" s="1"/>
  <c r="B276" i="9" s="1"/>
  <c r="I19" i="3"/>
  <c r="D640" i="1"/>
  <c r="G640" i="1" s="1"/>
  <c r="D639" i="1"/>
  <c r="H639" i="1" s="1"/>
  <c r="I18" i="3"/>
  <c r="G639" i="1"/>
  <c r="H640" i="1"/>
  <c r="H7" i="3" l="1"/>
  <c r="J3" i="9" s="1"/>
  <c r="G274" i="9" l="1"/>
  <c r="L272" i="9"/>
  <c r="H274" i="9"/>
  <c r="M272" i="9"/>
  <c r="H18" i="9"/>
  <c r="G18" i="9"/>
  <c r="I6" i="9"/>
  <c r="J7" i="9"/>
  <c r="K8" i="9"/>
  <c r="J11" i="9"/>
  <c r="K12" i="9"/>
  <c r="H15" i="9"/>
  <c r="G16" i="9"/>
  <c r="G17" i="9"/>
  <c r="I5" i="9"/>
  <c r="J6" i="9"/>
  <c r="K7" i="9"/>
  <c r="I9" i="9"/>
  <c r="J10" i="9"/>
  <c r="K11" i="9"/>
  <c r="I13" i="9"/>
  <c r="G15" i="9"/>
  <c r="E15" i="9" s="1"/>
  <c r="H16" i="9"/>
  <c r="H17" i="9"/>
  <c r="J17" i="9"/>
  <c r="J5" i="9"/>
  <c r="K6" i="9"/>
  <c r="I8" i="9"/>
  <c r="J9" i="9"/>
  <c r="K10" i="9"/>
  <c r="I12" i="9"/>
  <c r="J13" i="9"/>
  <c r="M15" i="9"/>
  <c r="L16" i="9"/>
  <c r="I17" i="9"/>
  <c r="K5" i="9"/>
  <c r="I7" i="9"/>
  <c r="J8" i="9"/>
  <c r="K9" i="9"/>
  <c r="I11" i="9"/>
  <c r="E11" i="9" s="1"/>
  <c r="B11" i="9" s="1"/>
  <c r="J12" i="9"/>
  <c r="K13" i="9"/>
  <c r="L15" i="9"/>
  <c r="F15" i="9" s="1"/>
  <c r="M16" i="9"/>
  <c r="E7" i="9" l="1"/>
  <c r="B7" i="9" s="1"/>
  <c r="E13" i="9"/>
  <c r="B13" i="9" s="1"/>
  <c r="E10" i="9"/>
  <c r="B10" i="9" s="1"/>
  <c r="E5" i="9"/>
  <c r="B5" i="9" s="1"/>
  <c r="E274" i="9"/>
  <c r="B274" i="9" s="1"/>
  <c r="E12" i="9"/>
  <c r="B12" i="9" s="1"/>
  <c r="E16" i="9"/>
  <c r="F16" i="9"/>
  <c r="F14" i="9" s="1"/>
  <c r="E8" i="9"/>
  <c r="B8" i="9" s="1"/>
  <c r="B15" i="9"/>
  <c r="E9" i="9"/>
  <c r="B9" i="9" s="1"/>
  <c r="E17" i="9"/>
  <c r="B17" i="9" s="1"/>
  <c r="E18" i="9"/>
  <c r="B18" i="9" s="1"/>
  <c r="F272" i="9"/>
  <c r="E6" i="9"/>
  <c r="B6" i="9" s="1"/>
  <c r="E20" i="9" l="1"/>
  <c r="I7" i="3" s="1"/>
  <c r="E4" i="9"/>
  <c r="B272" i="9"/>
  <c r="F20" i="9"/>
  <c r="F3" i="9" s="1"/>
  <c r="E14" i="9"/>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<sst xmlns="http://schemas.openxmlformats.org/spreadsheetml/2006/main" count="4360" uniqueCount="3421">
  <si>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</si>
  <si>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</si>
  <si>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</si>
  <si>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</si>
  <si>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</si>
  <si>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</si>
  <si>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</si>
  <si>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</si>
  <si>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</si>
  <si>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</si>
  <si>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</si>
  <si>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</si>
  <si>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</si>
  <si>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</si>
  <si>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</si>
  <si>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</si>
  <si>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</si>
  <si>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</si>
  <si>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</si>
  <si>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</si>
  <si>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</si>
  <si>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</si>
  <si>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</si>
  <si>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</si>
  <si>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</si>
  <si>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</si>
  <si>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</si>
  <si>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</si>
  <si>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</si>
  <si>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</si>
  <si>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</si>
  <si>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JABUKOVAC, PETRINJA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</si>
  <si>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</si>
  <si>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</si>
  <si>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</si>
  <si>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</si>
  <si>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</si>
  <si>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</si>
  <si>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</si>
  <si>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</si>
  <si>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</si>
  <si>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</si>
  <si>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</si>
  <si>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</si>
  <si>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</si>
  <si>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</si>
  <si>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</si>
  <si>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</si>
  <si>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</si>
  <si>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11582 - O.Š. JABUKOVAC,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</si>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</sst>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271057.13</v>
      </c>
      <c r="D2" s="6">
        <f>'PR-RAS'!E6</f>
        <v>336771.17</v>
      </c>
      <c r="E2" s="6">
        <v>0</v>
      </c>
      <c r="F2" s="6">
        <v>0</v>
      </c>
      <c r="G2" s="7">
        <f t="shared" ref="G2:G264" si="0">(B2/1000)*(C2*1+D2*2)</f>
        <v>944.59947</v>
      </c>
      <c r="H2" s="7">
        <f t="shared" ref="H2:H264" si="1">ABS(C2-ROUND(C2,0))+ABS(D2-ROUND(D2,0))</f>
        <v>0.29999999998835847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240910.84</v>
      </c>
      <c r="D46" s="1">
        <f>'PR-RAS'!E50</f>
        <v>302999.3</v>
      </c>
      <c r="E46" s="1">
        <v>0</v>
      </c>
      <c r="F46" s="1">
        <v>0</v>
      </c>
      <c r="G46" s="2">
        <f t="shared" si="0"/>
        <v>38110.924799999993</v>
      </c>
      <c r="H46" s="2">
        <f t="shared" si="1"/>
        <v>0.45999999999185093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2890.5</v>
      </c>
      <c r="E50" s="1">
        <v>0</v>
      </c>
      <c r="F50" s="1">
        <v>0</v>
      </c>
      <c r="G50" s="2">
        <f t="shared" si="0"/>
        <v>283.26900000000001</v>
      </c>
      <c r="H50" s="2">
        <f t="shared" si="1"/>
        <v>0.5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2890.5</v>
      </c>
      <c r="E53" s="1">
        <v>0</v>
      </c>
      <c r="F53" s="1">
        <v>0</v>
      </c>
      <c r="G53" s="2">
        <f t="shared" si="0"/>
        <v>300.61199999999997</v>
      </c>
      <c r="H53" s="2">
        <f t="shared" si="1"/>
        <v>0.5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240910.84</v>
      </c>
      <c r="D64" s="1">
        <f>'PR-RAS'!E68</f>
        <v>300108.79999999999</v>
      </c>
      <c r="E64" s="1">
        <v>0</v>
      </c>
      <c r="F64" s="1">
        <v>0</v>
      </c>
      <c r="G64" s="2">
        <f t="shared" si="0"/>
        <v>52991.091719999997</v>
      </c>
      <c r="H64" s="2">
        <f t="shared" si="1"/>
        <v>0.36000000001513399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240773.46</v>
      </c>
      <c r="D65" s="1">
        <f>'PR-RAS'!E69</f>
        <v>300108.79999999999</v>
      </c>
      <c r="E65" s="1">
        <v>0</v>
      </c>
      <c r="F65" s="1">
        <v>0</v>
      </c>
      <c r="G65" s="2">
        <f t="shared" si="0"/>
        <v>53823.427839999997</v>
      </c>
      <c r="H65" s="2">
        <f t="shared" si="1"/>
        <v>0.66000000000349246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137.38</v>
      </c>
      <c r="D66" s="1">
        <f>'PR-RAS'!E70</f>
        <v>0</v>
      </c>
      <c r="E66" s="1">
        <v>0</v>
      </c>
      <c r="F66" s="1">
        <v>0</v>
      </c>
      <c r="G66" s="2">
        <f t="shared" si="0"/>
        <v>8.9297000000000004</v>
      </c>
      <c r="H66" s="2">
        <f t="shared" si="1"/>
        <v>0.37999999999999545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v>
      </c>
      <c r="D78" s="1">
        <f>'PR-RAS'!E82</f>
        <v>6.09</v>
      </c>
      <c r="E78" s="1">
        <v>0</v>
      </c>
      <c r="F78" s="1">
        <v>0</v>
      </c>
      <c r="G78" s="2">
        <f t="shared" si="0"/>
        <v>1.05721</v>
      </c>
      <c r="H78" s="2">
        <f t="shared" si="1"/>
        <v>0.53999999999999981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1.55</v>
      </c>
      <c r="D79" s="1">
        <f>'PR-RAS'!E83</f>
        <v>6.09</v>
      </c>
      <c r="E79" s="1">
        <v>0</v>
      </c>
      <c r="F79" s="1">
        <v>0</v>
      </c>
      <c r="G79" s="2">
        <f t="shared" si="0"/>
        <v>1.07094</v>
      </c>
      <c r="H79" s="2">
        <f t="shared" si="1"/>
        <v>0.53999999999999981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1.55</v>
      </c>
      <c r="D81" s="1">
        <f>'PR-RAS'!E85</f>
        <v>6.09</v>
      </c>
      <c r="E81" s="1">
        <v>0</v>
      </c>
      <c r="F81" s="1">
        <v>0</v>
      </c>
      <c r="G81" s="2">
        <f t="shared" si="0"/>
        <v>1.0984</v>
      </c>
      <c r="H81" s="2">
        <f t="shared" si="1"/>
        <v>0.53999999999999981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1183.27</v>
      </c>
      <c r="D102" s="1">
        <f>'PR-RAS'!E106</f>
        <v>879</v>
      </c>
      <c r="E102" s="1">
        <v>0</v>
      </c>
      <c r="F102" s="1">
        <v>0</v>
      </c>
      <c r="G102" s="2">
        <f t="shared" si="0"/>
        <v>297.06827000000004</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1183.27</v>
      </c>
      <c r="D108" s="1">
        <f>'PR-RAS'!E112</f>
        <v>879</v>
      </c>
      <c r="E108" s="1">
        <v>0</v>
      </c>
      <c r="F108" s="1">
        <v>0</v>
      </c>
      <c r="G108" s="2">
        <f t="shared" si="0"/>
        <v>314.71589</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1183.27</v>
      </c>
      <c r="D113" s="1">
        <f>'PR-RAS'!E117</f>
        <v>879</v>
      </c>
      <c r="E113" s="1">
        <v>0</v>
      </c>
      <c r="F113" s="1">
        <v>0</v>
      </c>
      <c r="G113" s="2">
        <f t="shared" si="0"/>
        <v>329.42223999999999</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222.35</v>
      </c>
      <c r="D120" s="1">
        <f>'PR-RAS'!E124</f>
        <v>2601.79</v>
      </c>
      <c r="E120" s="1">
        <v>0</v>
      </c>
      <c r="F120" s="1">
        <v>0</v>
      </c>
      <c r="G120" s="2">
        <f t="shared" si="0"/>
        <v>645.68566999999996</v>
      </c>
      <c r="H120" s="2">
        <f t="shared" si="1"/>
        <v>0.5600000000000307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222.35</v>
      </c>
      <c r="D121" s="1">
        <f>'PR-RAS'!E125</f>
        <v>201.79</v>
      </c>
      <c r="E121" s="1">
        <v>0</v>
      </c>
      <c r="F121" s="1">
        <v>0</v>
      </c>
      <c r="G121" s="2">
        <f t="shared" si="0"/>
        <v>75.111599999999996</v>
      </c>
      <c r="H121" s="2">
        <f t="shared" si="1"/>
        <v>0.56000000000000227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222.35</v>
      </c>
      <c r="D123" s="1">
        <f>'PR-RAS'!E127</f>
        <v>201.79</v>
      </c>
      <c r="E123" s="1">
        <v>0</v>
      </c>
      <c r="F123" s="1">
        <v>0</v>
      </c>
      <c r="G123" s="2">
        <f t="shared" si="0"/>
        <v>76.363459999999989</v>
      </c>
      <c r="H123" s="2">
        <f t="shared" si="1"/>
        <v>0.56000000000000227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2400</v>
      </c>
      <c r="E124" s="1">
        <v>0</v>
      </c>
      <c r="F124" s="1">
        <v>0</v>
      </c>
      <c r="G124" s="2">
        <f t="shared" si="0"/>
        <v>590.4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2400</v>
      </c>
      <c r="E125" s="1">
        <v>0</v>
      </c>
      <c r="F125" s="1">
        <v>0</v>
      </c>
      <c r="G125" s="2">
        <f t="shared" si="0"/>
        <v>595.20000000000005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28739.119999999999</v>
      </c>
      <c r="D129" s="1">
        <f>'PR-RAS'!E133</f>
        <v>30284.99</v>
      </c>
      <c r="E129" s="1">
        <v>0</v>
      </c>
      <c r="F129" s="1">
        <v>0</v>
      </c>
      <c r="G129" s="2">
        <f t="shared" si="0"/>
        <v>11431.5648</v>
      </c>
      <c r="H129" s="2">
        <f t="shared" si="1"/>
        <v>0.12999999999738066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28739.119999999999</v>
      </c>
      <c r="D130" s="1">
        <f>'PR-RAS'!E134</f>
        <v>30284.99</v>
      </c>
      <c r="E130" s="1">
        <v>0</v>
      </c>
      <c r="F130" s="1">
        <v>0</v>
      </c>
      <c r="G130" s="2">
        <f t="shared" si="0"/>
        <v>11520.873900000001</v>
      </c>
      <c r="H130" s="2">
        <f t="shared" si="1"/>
        <v>0.12999999999738066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28739.119999999999</v>
      </c>
      <c r="D131" s="1">
        <f>'PR-RAS'!E135</f>
        <v>30284.99</v>
      </c>
      <c r="E131" s="1">
        <v>0</v>
      </c>
      <c r="F131" s="1">
        <v>0</v>
      </c>
      <c r="G131" s="2">
        <f t="shared" si="0"/>
        <v>11610.183000000001</v>
      </c>
      <c r="H131" s="2">
        <f t="shared" si="1"/>
        <v>0.12999999999738066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270041.60000000003</v>
      </c>
      <c r="D147" s="1">
        <f>'PR-RAS'!E151</f>
        <v>333450.61000000004</v>
      </c>
      <c r="E147" s="1">
        <v>0</v>
      </c>
      <c r="F147" s="1">
        <v>0</v>
      </c>
      <c r="G147" s="2">
        <f t="shared" si="0"/>
        <v>136793.65171999999</v>
      </c>
      <c r="H147" s="2">
        <f t="shared" si="1"/>
        <v>0.78999999992083758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223505.28</v>
      </c>
      <c r="D148" s="1">
        <f>'PR-RAS'!E152</f>
        <v>287351.21000000002</v>
      </c>
      <c r="E148" s="1">
        <v>0</v>
      </c>
      <c r="F148" s="1">
        <v>0</v>
      </c>
      <c r="G148" s="2">
        <f t="shared" si="0"/>
        <v>117336.5319</v>
      </c>
      <c r="H148" s="2">
        <f t="shared" si="1"/>
        <v>0.4900000000197906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186313.73</v>
      </c>
      <c r="D149" s="1">
        <f>'PR-RAS'!E153</f>
        <v>234735.22</v>
      </c>
      <c r="E149" s="1">
        <v>0</v>
      </c>
      <c r="F149" s="1">
        <v>0</v>
      </c>
      <c r="G149" s="2">
        <f t="shared" si="0"/>
        <v>97056.057159999997</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186313.73</v>
      </c>
      <c r="D150" s="1">
        <f>'PR-RAS'!E154</f>
        <v>234735.22</v>
      </c>
      <c r="E150" s="1">
        <v>0</v>
      </c>
      <c r="F150" s="1">
        <v>0</v>
      </c>
      <c r="G150" s="2">
        <f t="shared" si="0"/>
        <v>97711.841329999996</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6900</v>
      </c>
      <c r="D154" s="1">
        <f>'PR-RAS'!E158</f>
        <v>14157.82</v>
      </c>
      <c r="E154" s="1">
        <v>0</v>
      </c>
      <c r="F154" s="1">
        <v>0</v>
      </c>
      <c r="G154" s="2">
        <f t="shared" si="0"/>
        <v>5387.9929199999997</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30291.55</v>
      </c>
      <c r="D155" s="1">
        <f>'PR-RAS'!E159</f>
        <v>38458.17</v>
      </c>
      <c r="E155" s="1">
        <v>0</v>
      </c>
      <c r="F155" s="1">
        <v>0</v>
      </c>
      <c r="G155" s="2">
        <f t="shared" si="0"/>
        <v>16510.015059999998</v>
      </c>
      <c r="H155" s="2">
        <f t="shared" si="1"/>
        <v>0.61999999999898137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30291.55</v>
      </c>
      <c r="D157" s="1">
        <f>'PR-RAS'!E161</f>
        <v>38458.17</v>
      </c>
      <c r="E157" s="1">
        <v>0</v>
      </c>
      <c r="F157" s="1">
        <v>0</v>
      </c>
      <c r="G157" s="2">
        <f t="shared" si="0"/>
        <v>16724.430840000001</v>
      </c>
      <c r="H157" s="2">
        <f t="shared" si="1"/>
        <v>0.61999999999898137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46318.869999999995</v>
      </c>
      <c r="D159" s="1">
        <f>'PR-RAS'!E163</f>
        <v>45886.720000000001</v>
      </c>
      <c r="E159" s="1">
        <v>0</v>
      </c>
      <c r="F159" s="1">
        <v>0</v>
      </c>
      <c r="G159" s="2">
        <f t="shared" si="0"/>
        <v>21818.58498</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20668.79</v>
      </c>
      <c r="D160" s="1">
        <f>'PR-RAS'!E164</f>
        <v>18923.03</v>
      </c>
      <c r="E160" s="1">
        <v>0</v>
      </c>
      <c r="F160" s="1">
        <v>0</v>
      </c>
      <c r="G160" s="2">
        <f t="shared" si="0"/>
        <v>9303.8611500000006</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802.58</v>
      </c>
      <c r="D161" s="1">
        <f>'PR-RAS'!E165</f>
        <v>1361.1</v>
      </c>
      <c r="E161" s="1">
        <v>0</v>
      </c>
      <c r="F161" s="1">
        <v>0</v>
      </c>
      <c r="G161" s="2">
        <f t="shared" si="0"/>
        <v>563.96479999999997</v>
      </c>
      <c r="H161" s="2">
        <f t="shared" si="1"/>
        <v>0.51999999999986812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19202.98</v>
      </c>
      <c r="D162" s="1">
        <f>'PR-RAS'!E166</f>
        <v>17526.93</v>
      </c>
      <c r="E162" s="1">
        <v>0</v>
      </c>
      <c r="F162" s="1">
        <v>0</v>
      </c>
      <c r="G162" s="2">
        <f t="shared" si="0"/>
        <v>8735.35124</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663.23</v>
      </c>
      <c r="D163" s="1">
        <f>'PR-RAS'!E167</f>
        <v>35</v>
      </c>
      <c r="E163" s="1">
        <v>0</v>
      </c>
      <c r="F163" s="1">
        <v>0</v>
      </c>
      <c r="G163" s="2">
        <f t="shared" si="0"/>
        <v>118.78326000000001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15844.55</v>
      </c>
      <c r="D165" s="1">
        <f>'PR-RAS'!E169</f>
        <v>14085.42</v>
      </c>
      <c r="E165" s="1">
        <v>0</v>
      </c>
      <c r="F165" s="1">
        <v>0</v>
      </c>
      <c r="G165" s="2">
        <f t="shared" si="0"/>
        <v>7218.5239600000004</v>
      </c>
      <c r="H165" s="2">
        <f t="shared" si="1"/>
        <v>0.87000000000080036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2973.98</v>
      </c>
      <c r="D166" s="1">
        <f>'PR-RAS'!E170</f>
        <v>2562.11</v>
      </c>
      <c r="E166" s="1">
        <v>0</v>
      </c>
      <c r="F166" s="1">
        <v>0</v>
      </c>
      <c r="G166" s="2">
        <f t="shared" si="0"/>
        <v>1336.2030000000002</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9212.6200000000008</v>
      </c>
      <c r="D167" s="1">
        <f>'PR-RAS'!E171</f>
        <v>7259.74</v>
      </c>
      <c r="E167" s="1">
        <v>0</v>
      </c>
      <c r="F167" s="1">
        <v>0</v>
      </c>
      <c r="G167" s="2">
        <f t="shared" si="0"/>
        <v>3939.5286000000001</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3657.95</v>
      </c>
      <c r="D168" s="1">
        <f>'PR-RAS'!E172</f>
        <v>4136.2700000000004</v>
      </c>
      <c r="E168" s="1">
        <v>0</v>
      </c>
      <c r="F168" s="1">
        <v>0</v>
      </c>
      <c r="G168" s="2">
        <f t="shared" si="0"/>
        <v>1992.3918300000005</v>
      </c>
      <c r="H168" s="2">
        <f t="shared" si="1"/>
        <v>0.32000000000061846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127.3</v>
      </c>
      <c r="E169" s="1">
        <v>0</v>
      </c>
      <c r="F169" s="1">
        <v>0</v>
      </c>
      <c r="G169" s="2">
        <f t="shared" si="0"/>
        <v>42.772800000000004</v>
      </c>
      <c r="H169" s="2">
        <f t="shared" si="1"/>
        <v>0.29999999999999716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8027.9600000000009</v>
      </c>
      <c r="D173" s="1">
        <f>'PR-RAS'!E177</f>
        <v>11178.61</v>
      </c>
      <c r="E173" s="1">
        <v>0</v>
      </c>
      <c r="F173" s="1">
        <v>0</v>
      </c>
      <c r="G173" s="2">
        <f t="shared" si="0"/>
        <v>5226.2509599999994</v>
      </c>
      <c r="H173" s="2">
        <f t="shared" si="1"/>
        <v>0.42999999999847205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1363.25</v>
      </c>
      <c r="D174" s="1">
        <f>'PR-RAS'!E178</f>
        <v>1431.93</v>
      </c>
      <c r="E174" s="1">
        <v>0</v>
      </c>
      <c r="F174" s="1">
        <v>0</v>
      </c>
      <c r="G174" s="2">
        <f t="shared" si="0"/>
        <v>731.29003</v>
      </c>
      <c r="H174" s="2">
        <f t="shared" si="1"/>
        <v>0.31999999999993634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2254.58</v>
      </c>
      <c r="D175" s="1">
        <f>'PR-RAS'!E179</f>
        <v>3104.17</v>
      </c>
      <c r="E175" s="1">
        <v>0</v>
      </c>
      <c r="F175" s="1">
        <v>0</v>
      </c>
      <c r="G175" s="2">
        <f t="shared" si="0"/>
        <v>1472.5480799999998</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1837.67</v>
      </c>
      <c r="D177" s="1">
        <f>'PR-RAS'!E181</f>
        <v>1847.91</v>
      </c>
      <c r="E177" s="1">
        <v>0</v>
      </c>
      <c r="F177" s="1">
        <v>0</v>
      </c>
      <c r="G177" s="2">
        <f t="shared" si="0"/>
        <v>973.89423999999985</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45.12</v>
      </c>
      <c r="D179" s="1">
        <f>'PR-RAS'!E183</f>
        <v>127.59</v>
      </c>
      <c r="E179" s="1">
        <v>0</v>
      </c>
      <c r="F179" s="1">
        <v>0</v>
      </c>
      <c r="G179" s="2">
        <f t="shared" si="0"/>
        <v>53.453400000000002</v>
      </c>
      <c r="H179" s="2">
        <f t="shared" si="1"/>
        <v>0.52999999999999403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469.73</v>
      </c>
      <c r="D181" s="1">
        <f>'PR-RAS'!E185</f>
        <v>596.64</v>
      </c>
      <c r="E181" s="1">
        <v>0</v>
      </c>
      <c r="F181" s="1">
        <v>0</v>
      </c>
      <c r="G181" s="2">
        <f t="shared" si="0"/>
        <v>299.34179999999998</v>
      </c>
      <c r="H181" s="2">
        <f t="shared" si="1"/>
        <v>0.62999999999999545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2057.61</v>
      </c>
      <c r="D182" s="1">
        <f>'PR-RAS'!E186</f>
        <v>4070.37</v>
      </c>
      <c r="E182" s="1">
        <v>0</v>
      </c>
      <c r="F182" s="1">
        <v>0</v>
      </c>
      <c r="G182" s="2">
        <f t="shared" si="0"/>
        <v>1845.9013500000001</v>
      </c>
      <c r="H182" s="2">
        <f t="shared" si="1"/>
        <v>0.75999999999976353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1777.57</v>
      </c>
      <c r="D184" s="1">
        <f>'PR-RAS'!E188</f>
        <v>1699.6599999999999</v>
      </c>
      <c r="E184" s="1">
        <v>0</v>
      </c>
      <c r="F184" s="1">
        <v>0</v>
      </c>
      <c r="G184" s="2">
        <f t="shared" si="0"/>
        <v>947.37086999999985</v>
      </c>
      <c r="H184" s="2">
        <f t="shared" si="1"/>
        <v>0.77000000000020918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799.71</v>
      </c>
      <c r="D186" s="1">
        <f>'PR-RAS'!E190</f>
        <v>640.29</v>
      </c>
      <c r="E186" s="1">
        <v>0</v>
      </c>
      <c r="F186" s="1">
        <v>0</v>
      </c>
      <c r="G186" s="2">
        <f t="shared" si="0"/>
        <v>384.85365000000002</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115.3</v>
      </c>
      <c r="D188" s="1">
        <f>'PR-RAS'!E192</f>
        <v>140.59</v>
      </c>
      <c r="E188" s="1">
        <v>0</v>
      </c>
      <c r="F188" s="1">
        <v>0</v>
      </c>
      <c r="G188" s="2">
        <f t="shared" si="0"/>
        <v>74.141760000000005</v>
      </c>
      <c r="H188" s="2">
        <f t="shared" si="1"/>
        <v>0.70999999999999375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862.56</v>
      </c>
      <c r="D191" s="1">
        <f>'PR-RAS'!E195</f>
        <v>918.78</v>
      </c>
      <c r="E191" s="1">
        <v>0</v>
      </c>
      <c r="F191" s="1">
        <v>0</v>
      </c>
      <c r="G191" s="2">
        <f t="shared" si="0"/>
        <v>513.02279999999996</v>
      </c>
      <c r="H191" s="2">
        <f t="shared" si="1"/>
        <v>0.66000000000008185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217.45</v>
      </c>
      <c r="D192" s="1">
        <f>'PR-RAS'!E196</f>
        <v>212.68</v>
      </c>
      <c r="E192" s="1">
        <v>0</v>
      </c>
      <c r="F192" s="1">
        <v>0</v>
      </c>
      <c r="G192" s="2">
        <f t="shared" si="0"/>
        <v>122.77670999999999</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217.45</v>
      </c>
      <c r="D206" s="1">
        <f>'PR-RAS'!E210</f>
        <v>212.68</v>
      </c>
      <c r="E206" s="1">
        <v>0</v>
      </c>
      <c r="F206" s="1">
        <v>0</v>
      </c>
      <c r="G206" s="2">
        <f t="shared" si="0"/>
        <v>131.77604999999997</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217.45</v>
      </c>
      <c r="D207" s="1">
        <f>'PR-RAS'!E211</f>
        <v>212.68</v>
      </c>
      <c r="E207" s="1">
        <v>0</v>
      </c>
      <c r="F207" s="1">
        <v>0</v>
      </c>
      <c r="G207" s="2">
        <f t="shared" si="0"/>
        <v>132.41886</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270041.60000000003</v>
      </c>
      <c r="D285" s="1">
        <f>'PR-RAS'!E289</f>
        <v>333450.61000000004</v>
      </c>
      <c r="E285" s="1">
        <v>0</v>
      </c>
      <c r="F285" s="1">
        <v>0</v>
      </c>
      <c r="G285" s="2">
        <f t="shared" si="8"/>
        <v>266091.76088000002</v>
      </c>
      <c r="H285" s="2">
        <f t="shared" si="9"/>
        <v>0.78999999992083758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1015.5299999999697</v>
      </c>
      <c r="D286" s="1">
        <f>'PR-RAS'!E290</f>
        <v>3320.5599999999395</v>
      </c>
      <c r="E286" s="1">
        <v>0</v>
      </c>
      <c r="F286" s="1">
        <v>0</v>
      </c>
      <c r="G286" s="2">
        <f t="shared" si="8"/>
        <v>2182.1452499999568</v>
      </c>
      <c r="H286" s="2">
        <f t="shared" si="9"/>
        <v>0.91000000009080395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9293.41</v>
      </c>
      <c r="D288" s="1">
        <f>'PR-RAS'!E292</f>
        <v>12518.45</v>
      </c>
      <c r="E288" s="1">
        <v>0</v>
      </c>
      <c r="F288" s="1">
        <v>0</v>
      </c>
      <c r="G288" s="2">
        <f t="shared" si="8"/>
        <v>9852.798969999998</v>
      </c>
      <c r="H288" s="2">
        <f t="shared" si="9"/>
        <v>0.86000000000058208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842.38</v>
      </c>
      <c r="D345" s="1">
        <f>'PR-RAS'!E350</f>
        <v>0</v>
      </c>
      <c r="E345" s="1">
        <v>0</v>
      </c>
      <c r="F345" s="1">
        <v>0</v>
      </c>
      <c r="G345" s="2">
        <f t="shared" si="8"/>
        <v>289.77871999999996</v>
      </c>
      <c r="H345" s="2">
        <f t="shared" si="9"/>
        <v>0.37999999999999545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842.38</v>
      </c>
      <c r="D358" s="1">
        <f>'PR-RAS'!E363</f>
        <v>0</v>
      </c>
      <c r="E358" s="1">
        <v>0</v>
      </c>
      <c r="F358" s="1">
        <v>0</v>
      </c>
      <c r="G358" s="2">
        <f t="shared" si="8"/>
        <v>300.72965999999997</v>
      </c>
      <c r="H358" s="2">
        <f t="shared" si="9"/>
        <v>0.37999999999999545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705</v>
      </c>
      <c r="D364" s="1">
        <f>'PR-RAS'!E369</f>
        <v>0</v>
      </c>
      <c r="E364" s="1">
        <v>0</v>
      </c>
      <c r="F364" s="1">
        <v>0</v>
      </c>
      <c r="G364" s="2">
        <f t="shared" si="8"/>
        <v>255.91499999999999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705</v>
      </c>
      <c r="D365" s="1">
        <f>'PR-RAS'!E370</f>
        <v>0</v>
      </c>
      <c r="E365" s="1">
        <v>0</v>
      </c>
      <c r="F365" s="1">
        <v>0</v>
      </c>
      <c r="G365" s="2">
        <f t="shared" si="8"/>
        <v>256.62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137.38</v>
      </c>
      <c r="D378" s="1">
        <f>'PR-RAS'!E383</f>
        <v>0</v>
      </c>
      <c r="E378" s="1">
        <v>0</v>
      </c>
      <c r="F378" s="1">
        <v>0</v>
      </c>
      <c r="G378" s="2">
        <f t="shared" si="8"/>
        <v>51.792259999999999</v>
      </c>
      <c r="H378" s="2">
        <f t="shared" si="9"/>
        <v>0.37999999999999545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137.38</v>
      </c>
      <c r="D380" s="1">
        <f>'PR-RAS'!E385</f>
        <v>0</v>
      </c>
      <c r="E380" s="1">
        <v>0</v>
      </c>
      <c r="F380" s="1">
        <v>0</v>
      </c>
      <c r="G380" s="2">
        <f t="shared" si="8"/>
        <v>52.067019999999999</v>
      </c>
      <c r="H380" s="2">
        <f t="shared" si="9"/>
        <v>0.37999999999999545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842.38</v>
      </c>
      <c r="D403" s="1">
        <f>'PR-RAS'!E408</f>
        <v>0</v>
      </c>
      <c r="E403" s="1">
        <v>0</v>
      </c>
      <c r="F403" s="1">
        <v>0</v>
      </c>
      <c r="G403" s="2">
        <f t="shared" si="8"/>
        <v>338.63676000000004</v>
      </c>
      <c r="H403" s="2">
        <f t="shared" si="9"/>
        <v>0.37999999999999545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271057.13</v>
      </c>
      <c r="D407" s="1">
        <f>'PR-RAS'!E412</f>
        <v>336771.17</v>
      </c>
      <c r="E407" s="1">
        <v>0</v>
      </c>
      <c r="F407" s="1">
        <v>0</v>
      </c>
      <c r="G407" s="2">
        <f t="shared" si="8"/>
        <v>383507.38482000004</v>
      </c>
      <c r="H407" s="2">
        <f t="shared" si="9"/>
        <v>0.29999999998835847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270883.98000000004</v>
      </c>
      <c r="D408" s="1">
        <f>'PR-RAS'!E413</f>
        <v>333450.61000000004</v>
      </c>
      <c r="E408" s="1">
        <v>0</v>
      </c>
      <c r="F408" s="1">
        <v>0</v>
      </c>
      <c r="G408" s="2">
        <f t="shared" si="8"/>
        <v>381678.57640000008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173.14999999996508</v>
      </c>
      <c r="D409" s="1">
        <f>'PR-RAS'!E414</f>
        <v>3320.5599999999395</v>
      </c>
      <c r="E409" s="1">
        <v>0</v>
      </c>
      <c r="F409" s="1">
        <v>0</v>
      </c>
      <c r="G409" s="2">
        <f t="shared" si="8"/>
        <v>2780.2221599999361</v>
      </c>
      <c r="H409" s="2">
        <f t="shared" si="9"/>
        <v>0.59000000002561137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9293.41</v>
      </c>
      <c r="D411" s="1">
        <f>'PR-RAS'!E416</f>
        <v>12518.45</v>
      </c>
      <c r="E411" s="1">
        <v>0</v>
      </c>
      <c r="F411" s="1">
        <v>0</v>
      </c>
      <c r="G411" s="2">
        <f t="shared" si="8"/>
        <v>14075.427099999999</v>
      </c>
      <c r="H411" s="2">
        <f t="shared" si="9"/>
        <v>0.86000000000058208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271057.13</v>
      </c>
      <c r="D633" s="1">
        <f>'PR-RAS'!E639</f>
        <v>336771.17</v>
      </c>
      <c r="E633" s="1">
        <v>0</v>
      </c>
      <c r="F633" s="1">
        <v>0</v>
      </c>
      <c r="G633" s="2">
        <f t="shared" si="10"/>
        <v>596986.86503999995</v>
      </c>
      <c r="H633" s="2">
        <f t="shared" si="11"/>
        <v>0.29999999998835847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270883.98000000004</v>
      </c>
      <c r="D634" s="1">
        <f>'PR-RAS'!E640</f>
        <v>333450.61000000004</v>
      </c>
      <c r="E634" s="1">
        <v>0</v>
      </c>
      <c r="F634" s="1">
        <v>0</v>
      </c>
      <c r="G634" s="2">
        <f t="shared" si="10"/>
        <v>593618.0316000001</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173.14999999996508</v>
      </c>
      <c r="D635" s="1">
        <f>'PR-RAS'!E641</f>
        <v>3320.5599999999395</v>
      </c>
      <c r="E635" s="1">
        <v>0</v>
      </c>
      <c r="F635" s="1">
        <v>0</v>
      </c>
      <c r="G635" s="2">
        <f t="shared" si="10"/>
        <v>4320.2471799999012</v>
      </c>
      <c r="H635" s="2">
        <f t="shared" si="11"/>
        <v>0.59000000002561137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9293.41</v>
      </c>
      <c r="D637" s="1">
        <f>'PR-RAS'!E643</f>
        <v>12518.45</v>
      </c>
      <c r="E637" s="1">
        <v>0</v>
      </c>
      <c r="F637" s="1">
        <v>0</v>
      </c>
      <c r="G637" s="2">
        <f t="shared" si="10"/>
        <v>21834.077159999997</v>
      </c>
      <c r="H637" s="2">
        <f t="shared" si="11"/>
        <v>0.86000000000058208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9466.5599999999649</v>
      </c>
      <c r="D639" s="1">
        <f>'PR-RAS'!E645</f>
        <v>15839.00999999994</v>
      </c>
      <c r="E639" s="1">
        <v>0</v>
      </c>
      <c r="F639" s="1">
        <v>0</v>
      </c>
      <c r="G639" s="2">
        <f t="shared" si="10"/>
        <v>26250.242039999899</v>
      </c>
      <c r="H639" s="2">
        <f t="shared" si="11"/>
        <v>0.44999999997526174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9293.41</v>
      </c>
      <c r="D642" s="1">
        <f>'PR-RAS'!E649</f>
        <v>12518.45</v>
      </c>
      <c r="E642" s="1">
        <v>0</v>
      </c>
      <c r="F642" s="1">
        <v>0</v>
      </c>
      <c r="G642" s="2">
        <f t="shared" si="10"/>
        <v>22005.728709999999</v>
      </c>
      <c r="H642" s="2">
        <f t="shared" si="11"/>
        <v>0.86000000000058208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271057.13</v>
      </c>
      <c r="D643" s="1">
        <f>'PR-RAS'!E650</f>
        <v>336771.17</v>
      </c>
      <c r="E643" s="1">
        <v>0</v>
      </c>
      <c r="F643" s="1">
        <v>0</v>
      </c>
      <c r="G643" s="2">
        <f t="shared" si="10"/>
        <v>606432.85973999999</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270883.98</v>
      </c>
      <c r="D644" s="1">
        <f>'PR-RAS'!E651</f>
        <v>333450.61</v>
      </c>
      <c r="E644" s="1">
        <v>0</v>
      </c>
      <c r="F644" s="1">
        <v>0</v>
      </c>
      <c r="G644" s="2">
        <f t="shared" si="10"/>
        <v>602995.88359999994</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9466.5599999999977</v>
      </c>
      <c r="D645" s="1">
        <f>'PR-RAS'!E652</f>
        <v>15839.010000000009</v>
      </c>
      <c r="E645" s="1">
        <v>0</v>
      </c>
      <c r="F645" s="1">
        <v>0</v>
      </c>
      <c r="G645" s="2">
        <f t="shared" si="10"/>
        <v>26497.109520000013</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240773.46</v>
      </c>
      <c r="D668" s="1">
        <f>'PR-RAS'!E675</f>
        <v>300108.79999999999</v>
      </c>
      <c r="E668" s="1">
        <v>0</v>
      </c>
      <c r="F668" s="1">
        <v>0</v>
      </c>
      <c r="G668" s="2">
        <f t="shared" si="10"/>
        <v>560941.03702000005</v>
      </c>
      <c r="H668" s="2">
        <f t="shared" si="11"/>
        <v>0.66000000000349246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137.38</v>
      </c>
      <c r="D671" s="1">
        <f>'PR-RAS'!E678</f>
        <v>0</v>
      </c>
      <c r="E671" s="1">
        <v>0</v>
      </c>
      <c r="F671" s="1">
        <v>0</v>
      </c>
      <c r="G671" s="2">
        <f t="shared" si="10"/>
        <v>92.044600000000003</v>
      </c>
      <c r="H671" s="2">
        <f t="shared" si="11"/>
        <v>0.37999999999999545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1183.27</v>
      </c>
      <c r="D703" s="1">
        <f>'PR-RAS'!E710</f>
        <v>879</v>
      </c>
      <c r="E703" s="1">
        <v>0</v>
      </c>
      <c r="F703" s="1">
        <v>0</v>
      </c>
      <c r="G703" s="2">
        <f t="shared" si="10"/>
        <v>2064.7715399999997</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6900</v>
      </c>
      <c r="D710" s="1">
        <f>'PR-RAS'!E717</f>
        <v>14157.82</v>
      </c>
      <c r="E710" s="1">
        <v>0</v>
      </c>
      <c r="F710" s="1">
        <v>0</v>
      </c>
      <c r="G710" s="2">
        <f t="shared" si="10"/>
        <v>24967.888759999998</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19202.98</v>
      </c>
      <c r="D711" s="1">
        <f>'PR-RAS'!E718</f>
        <v>17526.93</v>
      </c>
      <c r="E711" s="1">
        <v>0</v>
      </c>
      <c r="F711" s="1">
        <v>0</v>
      </c>
      <c r="G711" s="2">
        <f t="shared" si="10"/>
        <v>38522.356399999997</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45.12</v>
      </c>
      <c r="D713" s="1">
        <f>'PR-RAS'!E720</f>
        <v>127.59</v>
      </c>
      <c r="E713" s="1">
        <v>0</v>
      </c>
      <c r="F713" s="1">
        <v>0</v>
      </c>
      <c r="G713" s="2">
        <f t="shared" si="10"/>
        <v>213.81360000000001</v>
      </c>
      <c r="H713" s="2">
        <f t="shared" si="11"/>
        <v>0.52999999999999403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2057.61</v>
      </c>
      <c r="D717" s="1">
        <f>'PR-RAS'!E724</f>
        <v>4070.37</v>
      </c>
      <c r="E717" s="1">
        <v>0</v>
      </c>
      <c r="F717" s="1">
        <v>0</v>
      </c>
      <c r="G717" s="2">
        <f t="shared" si="10"/>
        <v>7302.0186000000003</v>
      </c>
      <c r="H717" s="2">
        <f t="shared" si="11"/>
        <v>0.75999999999976353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799.71</v>
      </c>
      <c r="D719" s="1">
        <f>'PR-RAS'!E726</f>
        <v>640.29</v>
      </c>
      <c r="E719" s="1">
        <v>0</v>
      </c>
      <c r="F719" s="1">
        <v>0</v>
      </c>
      <c r="G719" s="2">
        <f t="shared" si="10"/>
        <v>1493.6482199999998</v>
      </c>
      <c r="H719" s="2">
        <f t="shared" si="11"/>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6974.92</v>
      </c>
      <c r="D1480" s="6"/>
      <c r="E1480" s="6">
        <v>0</v>
      </c>
      <c r="F1480" s="6">
        <v>0</v>
      </c>
      <c r="G1480" s="7">
        <f t="shared" ref="G1480:G1580" si="34">B1480/1000*C1480</f>
        <v>6.97492</v>
      </c>
      <c r="H1480" s="7">
        <f t="shared" ref="H1480:H1580" si="35">ABS(C1480-ROUND(C1480,0))</f>
        <v>7.999999999992724E-2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4109.7299999999996</v>
      </c>
      <c r="D1499" s="1">
        <v>0</v>
      </c>
      <c r="E1499" s="1">
        <v>0</v>
      </c>
      <c r="F1499" s="1">
        <v>0</v>
      </c>
      <c r="G1499" s="2">
        <f t="shared" si="34"/>
        <v>82.194599999999994</v>
      </c>
      <c r="H1499" s="2">
        <f t="shared" si="35"/>
        <v>0.27000000000043656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4109.7299999999996</v>
      </c>
      <c r="D1501" s="1">
        <v>0</v>
      </c>
      <c r="E1501" s="1">
        <v>0</v>
      </c>
      <c r="F1501" s="1">
        <v>0</v>
      </c>
      <c r="G1501" s="2">
        <f t="shared" si="34"/>
        <v>90.414059999999992</v>
      </c>
      <c r="H1501" s="2">
        <f t="shared" si="35"/>
        <v>0.27000000000043656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4109.7299999999996</v>
      </c>
      <c r="D1502" s="1">
        <v>0</v>
      </c>
      <c r="E1502" s="1">
        <v>0</v>
      </c>
      <c r="F1502" s="1">
        <v>0</v>
      </c>
      <c r="G1502" s="2">
        <f t="shared" si="34"/>
        <v>94.523789999999991</v>
      </c>
      <c r="H1502" s="2">
        <f t="shared" si="35"/>
        <v>0.27000000000043656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2865.1900000000005</v>
      </c>
      <c r="D1517" s="1">
        <v>0</v>
      </c>
      <c r="E1517" s="1">
        <v>0</v>
      </c>
      <c r="F1517" s="1">
        <v>0</v>
      </c>
      <c r="G1517" s="2">
        <f t="shared" si="34"/>
        <v>108.87722000000002</v>
      </c>
      <c r="H1517" s="2">
        <f t="shared" si="35"/>
        <v>0.19000000000050932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2865.19</v>
      </c>
      <c r="D1518" s="1">
        <v>0</v>
      </c>
      <c r="E1518" s="1">
        <v>0</v>
      </c>
      <c r="F1518" s="1">
        <v>0</v>
      </c>
      <c r="G1518" s="2">
        <f t="shared" si="34"/>
        <v>111.74241000000001</v>
      </c>
      <c r="H1518" s="2">
        <f t="shared" si="35"/>
        <v>0.19000000000005457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2865.19</v>
      </c>
      <c r="D1524" s="1">
        <v>0</v>
      </c>
      <c r="E1524" s="1">
        <v>0</v>
      </c>
      <c r="F1524" s="1">
        <v>0</v>
      </c>
      <c r="G1524" s="2">
        <f t="shared" si="34"/>
        <v>128.93355</v>
      </c>
      <c r="H1524" s="2">
        <f t="shared" si="35"/>
        <v>0.19000000000005457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2865.19</v>
      </c>
      <c r="D1525" s="1">
        <v>0</v>
      </c>
      <c r="E1525" s="1">
        <v>0</v>
      </c>
      <c r="F1525" s="1">
        <v>0</v>
      </c>
      <c r="G1525" s="2">
        <f t="shared" si="34"/>
        <v>131.79874000000001</v>
      </c>
      <c r="H1525" s="2">
        <f t="shared" si="35"/>
        <v>0.19000000000005457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2865.19</v>
      </c>
      <c r="D1527" s="1">
        <v>0</v>
      </c>
      <c r="E1527" s="1">
        <v>0</v>
      </c>
      <c r="F1527" s="1">
        <v>0</v>
      </c>
      <c r="G1527" s="2">
        <f t="shared" si="34"/>
        <v>137.52912000000001</v>
      </c>
      <c r="H1527" s="2">
        <f t="shared" si="35"/>
        <v>0.19000000000005457</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271057.13</v>
      </c>
      <c r="I16" s="170">
        <f>'PR-RAS'!E6</f>
        <v>336771.17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270041.60000000003</v>
      </c>
      <c r="I17" s="170">
        <f>'PR-RAS'!E151</f>
        <v>333450.61000000004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9466.5599999999649</v>
      </c>
      <c r="I18" s="170">
        <f>'PR-RAS'!E645</f>
        <v>15839.00999999994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6974.92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2865.1900000000005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2865.19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2" zoomScaleNormal="100" workbookViewId="0">
      <selection activeCell="B63" sqref="B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271057.13</v>
      </c>
      <c r="E6" s="51">
        <f>E7+E44+E50+E82+E106+E124+E133+E139</f>
        <v>336771.17</v>
      </c>
      <c r="F6" s="52">
        <f t="shared" ref="F6:F131" si="0">IF(D6&lt;&gt;0,IF(E6/D6&gt;=100,"&gt;&gt;100",E6/D6*100),"-")</f>
        <v>124.24361240746553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240910.84</v>
      </c>
      <c r="E50" s="51">
        <f>E51+E54+E59+E62+E65+E68+E71+E74+E77</f>
        <v>302999.3</v>
      </c>
      <c r="F50" s="52">
        <f t="shared" si="0"/>
        <v>125.77238118467395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2890.5</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2890.5</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240910.84</v>
      </c>
      <c r="E68" s="51">
        <f t="shared" si="15"/>
        <v>300108.79999999999</v>
      </c>
      <c r="F68" s="52">
        <f t="shared" si="0"/>
        <v>124.5725597071514</v>
      </c>
    </row>
    <row r="69" spans="1:6" ht="12.75" customHeight="1" x14ac:dyDescent="0.2">
      <c r="A69" s="53" t="s">
        <v>184</v>
      </c>
      <c r="B69" s="85" t="s">
        <v>185</v>
      </c>
      <c r="C69" s="50" t="s">
        <v>184</v>
      </c>
      <c r="D69" s="242">
        <v>240773.46</v>
      </c>
      <c r="E69" s="242">
        <v>300108.79999999999</v>
      </c>
      <c r="F69" s="52">
        <f t="shared" si="0"/>
        <v>124.64363804881154</v>
      </c>
    </row>
    <row r="70" spans="1:6" ht="24" x14ac:dyDescent="0.2">
      <c r="A70" s="53" t="s">
        <v>186</v>
      </c>
      <c r="B70" s="85" t="s">
        <v>187</v>
      </c>
      <c r="C70" s="50" t="s">
        <v>186</v>
      </c>
      <c r="D70" s="242">
        <v>137.38</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1.55</v>
      </c>
      <c r="E82" s="51">
        <f t="shared" si="19"/>
        <v>6.09</v>
      </c>
      <c r="F82" s="52">
        <f t="shared" si="0"/>
        <v>392.90322580645159</v>
      </c>
    </row>
    <row r="83" spans="1:6" ht="12.75" customHeight="1" x14ac:dyDescent="0.2">
      <c r="A83" s="53">
        <v>641</v>
      </c>
      <c r="B83" s="85" t="s">
        <v>212</v>
      </c>
      <c r="C83" s="50" t="s">
        <v>213</v>
      </c>
      <c r="D83" s="51">
        <f t="shared" ref="D83:E83" si="20">SUM(D84:D90)</f>
        <v>1.55</v>
      </c>
      <c r="E83" s="51">
        <f t="shared" si="20"/>
        <v>6.09</v>
      </c>
      <c r="F83" s="52">
        <f t="shared" si="0"/>
        <v>392.90322580645159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1.55</v>
      </c>
      <c r="E85" s="242">
        <v>6.09</v>
      </c>
      <c r="F85" s="52">
        <f t="shared" si="0"/>
        <v>392.90322580645159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1183.27</v>
      </c>
      <c r="E106" s="51">
        <f t="shared" si="23"/>
        <v>879</v>
      </c>
      <c r="F106" s="52">
        <f t="shared" si="0"/>
        <v>74.285665993391191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1183.27</v>
      </c>
      <c r="E112" s="51">
        <f t="shared" si="25"/>
        <v>879</v>
      </c>
      <c r="F112" s="52">
        <f t="shared" si="0"/>
        <v>74.285665993391191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1183.27</v>
      </c>
      <c r="E117" s="242">
        <v>879</v>
      </c>
      <c r="F117" s="52">
        <f t="shared" si="0"/>
        <v>74.285665993391191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222.35</v>
      </c>
      <c r="E124" s="51">
        <f t="shared" si="27"/>
        <v>2601.79</v>
      </c>
      <c r="F124" s="52">
        <f t="shared" si="0"/>
        <v>1170.1326737126151</v>
      </c>
    </row>
    <row r="125" spans="1:6" ht="12.75" customHeight="1" x14ac:dyDescent="0.2">
      <c r="A125" s="53">
        <v>661</v>
      </c>
      <c r="B125" s="86" t="s">
        <v>296</v>
      </c>
      <c r="C125" s="50" t="s">
        <v>297</v>
      </c>
      <c r="D125" s="51">
        <f t="shared" ref="D125:E125" si="28">SUM(D126:D127)</f>
        <v>222.35</v>
      </c>
      <c r="E125" s="51">
        <f t="shared" si="28"/>
        <v>201.79</v>
      </c>
      <c r="F125" s="52">
        <f t="shared" si="0"/>
        <v>90.75331684281538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222.35</v>
      </c>
      <c r="E127" s="242">
        <v>201.79</v>
      </c>
      <c r="F127" s="52">
        <f t="shared" si="0"/>
        <v>90.75331684281538</v>
      </c>
    </row>
    <row r="128" spans="1:6" ht="24" x14ac:dyDescent="0.2">
      <c r="A128" s="53">
        <v>663</v>
      </c>
      <c r="B128" s="231" t="s">
        <v>302</v>
      </c>
      <c r="C128" s="50" t="s">
        <v>303</v>
      </c>
      <c r="D128" s="51">
        <f t="shared" ref="D128:E128" si="29">SUM(D129:D132)</f>
        <v>0</v>
      </c>
      <c r="E128" s="51">
        <f t="shared" si="29"/>
        <v>2400</v>
      </c>
      <c r="F128" s="52" t="str">
        <f t="shared" si="0"/>
        <v>-</v>
      </c>
    </row>
    <row r="129" spans="1:6" ht="12.75" customHeight="1" x14ac:dyDescent="0.2">
      <c r="A129" s="53">
        <v>6631</v>
      </c>
      <c r="B129" s="86" t="s">
        <v>304</v>
      </c>
      <c r="C129" s="50" t="s">
        <v>305</v>
      </c>
      <c r="D129" s="242">
        <v>0</v>
      </c>
      <c r="E129" s="242">
        <v>2400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28739.119999999999</v>
      </c>
      <c r="E133" s="51">
        <f t="shared" si="30"/>
        <v>30284.99</v>
      </c>
      <c r="F133" s="52">
        <f t="shared" ref="F133:F223" si="31">IF(D133&lt;&gt;0,IF(E133/D133&gt;=100,"&gt;&gt;100",E133/D133*100),"-")</f>
        <v>105.37897472156421</v>
      </c>
    </row>
    <row r="134" spans="1:6" ht="24" x14ac:dyDescent="0.2">
      <c r="A134" s="53">
        <v>671</v>
      </c>
      <c r="B134" s="232" t="s">
        <v>314</v>
      </c>
      <c r="C134" s="50" t="s">
        <v>315</v>
      </c>
      <c r="D134" s="51">
        <f t="shared" ref="D134:E134" si="32">SUM(D135:D137)</f>
        <v>28739.119999999999</v>
      </c>
      <c r="E134" s="51">
        <f t="shared" si="32"/>
        <v>30284.99</v>
      </c>
      <c r="F134" s="52">
        <f t="shared" si="31"/>
        <v>105.37897472156421</v>
      </c>
    </row>
    <row r="135" spans="1:6" ht="12.75" customHeight="1" x14ac:dyDescent="0.2">
      <c r="A135" s="53">
        <v>6711</v>
      </c>
      <c r="B135" s="85" t="s">
        <v>316</v>
      </c>
      <c r="C135" s="50" t="s">
        <v>317</v>
      </c>
      <c r="D135" s="242">
        <v>28739.119999999999</v>
      </c>
      <c r="E135" s="242">
        <v>30284.99</v>
      </c>
      <c r="F135" s="52">
        <f t="shared" si="31"/>
        <v>105.37897472156421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270041.60000000003</v>
      </c>
      <c r="E151" s="51">
        <f t="shared" si="35"/>
        <v>333450.61000000004</v>
      </c>
      <c r="F151" s="52">
        <f t="shared" si="31"/>
        <v>123.48120067426649</v>
      </c>
    </row>
    <row r="152" spans="1:6" ht="12.75" customHeight="1" x14ac:dyDescent="0.2">
      <c r="A152" s="53">
        <v>31</v>
      </c>
      <c r="B152" s="85" t="s">
        <v>349</v>
      </c>
      <c r="C152" s="50" t="s">
        <v>35</v>
      </c>
      <c r="D152" s="51">
        <f t="shared" ref="D152:E152" si="36">D153+D158+D159</f>
        <v>223505.28</v>
      </c>
      <c r="E152" s="51">
        <f t="shared" si="36"/>
        <v>287351.21000000002</v>
      </c>
      <c r="F152" s="52">
        <f t="shared" si="31"/>
        <v>128.56573679154249</v>
      </c>
    </row>
    <row r="153" spans="1:6" ht="12.75" customHeight="1" x14ac:dyDescent="0.2">
      <c r="A153" s="53">
        <v>311</v>
      </c>
      <c r="B153" s="85" t="s">
        <v>350</v>
      </c>
      <c r="C153" s="50" t="s">
        <v>351</v>
      </c>
      <c r="D153" s="51">
        <f t="shared" ref="D153:E153" si="37">SUM(D154:D157)</f>
        <v>186313.73</v>
      </c>
      <c r="E153" s="51">
        <f t="shared" si="37"/>
        <v>234735.22</v>
      </c>
      <c r="F153" s="52">
        <f t="shared" si="31"/>
        <v>125.9892225870847</v>
      </c>
    </row>
    <row r="154" spans="1:6" ht="12.75" customHeight="1" x14ac:dyDescent="0.2">
      <c r="A154" s="53">
        <v>3111</v>
      </c>
      <c r="B154" s="85" t="s">
        <v>352</v>
      </c>
      <c r="C154" s="50" t="s">
        <v>353</v>
      </c>
      <c r="D154" s="242">
        <v>186313.73</v>
      </c>
      <c r="E154" s="242">
        <v>234735.22</v>
      </c>
      <c r="F154" s="52">
        <f t="shared" si="31"/>
        <v>125.9892225870847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6900</v>
      </c>
      <c r="E158" s="242">
        <v>14157.82</v>
      </c>
      <c r="F158" s="52">
        <f t="shared" si="31"/>
        <v>205.18579710144928</v>
      </c>
    </row>
    <row r="159" spans="1:6" ht="12.75" customHeight="1" x14ac:dyDescent="0.2">
      <c r="A159" s="53">
        <v>313</v>
      </c>
      <c r="B159" s="85" t="s">
        <v>362</v>
      </c>
      <c r="C159" s="50" t="s">
        <v>363</v>
      </c>
      <c r="D159" s="51">
        <f t="shared" ref="D159:E159" si="38">SUM(D160:D162)</f>
        <v>30291.55</v>
      </c>
      <c r="E159" s="51">
        <f t="shared" si="38"/>
        <v>38458.17</v>
      </c>
      <c r="F159" s="52">
        <f t="shared" si="31"/>
        <v>126.9600598186623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30291.55</v>
      </c>
      <c r="E161" s="242">
        <v>38458.17</v>
      </c>
      <c r="F161" s="52">
        <f t="shared" si="31"/>
        <v>126.9600598186623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46318.869999999995</v>
      </c>
      <c r="E163" s="51">
        <f t="shared" si="39"/>
        <v>45886.720000000001</v>
      </c>
      <c r="F163" s="52">
        <f t="shared" si="31"/>
        <v>99.067010918012471</v>
      </c>
    </row>
    <row r="164" spans="1:6" ht="12.75" customHeight="1" x14ac:dyDescent="0.2">
      <c r="A164" s="53">
        <v>321</v>
      </c>
      <c r="B164" s="85" t="s">
        <v>371</v>
      </c>
      <c r="C164" s="50" t="s">
        <v>372</v>
      </c>
      <c r="D164" s="51">
        <f t="shared" ref="D164:E164" si="40">SUM(D165:D168)</f>
        <v>20668.79</v>
      </c>
      <c r="E164" s="51">
        <f t="shared" si="40"/>
        <v>18923.03</v>
      </c>
      <c r="F164" s="52">
        <f t="shared" si="31"/>
        <v>91.553641988718255</v>
      </c>
    </row>
    <row r="165" spans="1:6" ht="12.75" customHeight="1" x14ac:dyDescent="0.2">
      <c r="A165" s="53">
        <v>3211</v>
      </c>
      <c r="B165" s="85" t="s">
        <v>373</v>
      </c>
      <c r="C165" s="50" t="s">
        <v>374</v>
      </c>
      <c r="D165" s="242">
        <v>802.58</v>
      </c>
      <c r="E165" s="242">
        <v>1361.1</v>
      </c>
      <c r="F165" s="52">
        <f t="shared" si="31"/>
        <v>169.59057041042635</v>
      </c>
    </row>
    <row r="166" spans="1:6" ht="12.75" customHeight="1" x14ac:dyDescent="0.2">
      <c r="A166" s="53">
        <v>3212</v>
      </c>
      <c r="B166" s="85" t="s">
        <v>375</v>
      </c>
      <c r="C166" s="50" t="s">
        <v>376</v>
      </c>
      <c r="D166" s="242">
        <v>19202.98</v>
      </c>
      <c r="E166" s="242">
        <v>17526.93</v>
      </c>
      <c r="F166" s="52">
        <f t="shared" si="31"/>
        <v>91.271927586239215</v>
      </c>
    </row>
    <row r="167" spans="1:6" ht="12.75" customHeight="1" x14ac:dyDescent="0.2">
      <c r="A167" s="53">
        <v>3213</v>
      </c>
      <c r="B167" s="85" t="s">
        <v>377</v>
      </c>
      <c r="C167" s="50" t="s">
        <v>378</v>
      </c>
      <c r="D167" s="242">
        <v>663.23</v>
      </c>
      <c r="E167" s="242">
        <v>35</v>
      </c>
      <c r="F167" s="52">
        <f t="shared" si="31"/>
        <v>5.2772039865506688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15844.55</v>
      </c>
      <c r="E169" s="51">
        <f t="shared" si="41"/>
        <v>14085.42</v>
      </c>
      <c r="F169" s="52">
        <f t="shared" si="31"/>
        <v>88.897570457980819</v>
      </c>
    </row>
    <row r="170" spans="1:6" ht="12.75" customHeight="1" x14ac:dyDescent="0.2">
      <c r="A170" s="53">
        <v>3221</v>
      </c>
      <c r="B170" s="85" t="s">
        <v>383</v>
      </c>
      <c r="C170" s="50" t="s">
        <v>384</v>
      </c>
      <c r="D170" s="242">
        <v>2973.98</v>
      </c>
      <c r="E170" s="242">
        <v>2562.11</v>
      </c>
      <c r="F170" s="52">
        <f t="shared" si="31"/>
        <v>86.150881983066469</v>
      </c>
    </row>
    <row r="171" spans="1:6" ht="12.75" customHeight="1" x14ac:dyDescent="0.2">
      <c r="A171" s="53">
        <v>3222</v>
      </c>
      <c r="B171" s="85" t="s">
        <v>385</v>
      </c>
      <c r="C171" s="50" t="s">
        <v>386</v>
      </c>
      <c r="D171" s="242">
        <v>9212.6200000000008</v>
      </c>
      <c r="E171" s="242">
        <v>7259.74</v>
      </c>
      <c r="F171" s="52">
        <f t="shared" si="31"/>
        <v>78.802121437766885</v>
      </c>
    </row>
    <row r="172" spans="1:6" ht="12.75" customHeight="1" x14ac:dyDescent="0.2">
      <c r="A172" s="53">
        <v>3223</v>
      </c>
      <c r="B172" s="85" t="s">
        <v>387</v>
      </c>
      <c r="C172" s="50" t="s">
        <v>388</v>
      </c>
      <c r="D172" s="242">
        <v>3657.95</v>
      </c>
      <c r="E172" s="242">
        <v>4136.2700000000004</v>
      </c>
      <c r="F172" s="52">
        <f t="shared" si="31"/>
        <v>113.07617654697304</v>
      </c>
    </row>
    <row r="173" spans="1:6" ht="12.75" customHeight="1" x14ac:dyDescent="0.2">
      <c r="A173" s="53">
        <v>3224</v>
      </c>
      <c r="B173" s="85" t="s">
        <v>389</v>
      </c>
      <c r="C173" s="50" t="s">
        <v>390</v>
      </c>
      <c r="D173" s="242">
        <v>0</v>
      </c>
      <c r="E173" s="242">
        <v>127.3</v>
      </c>
      <c r="F173" s="52" t="str">
        <f t="shared" si="31"/>
        <v>-</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8027.9600000000009</v>
      </c>
      <c r="E177" s="51">
        <f t="shared" si="42"/>
        <v>11178.61</v>
      </c>
      <c r="F177" s="52">
        <f t="shared" si="31"/>
        <v>139.24596036851204</v>
      </c>
    </row>
    <row r="178" spans="1:6" ht="12.75" customHeight="1" x14ac:dyDescent="0.2">
      <c r="A178" s="53">
        <v>3231</v>
      </c>
      <c r="B178" s="85" t="s">
        <v>399</v>
      </c>
      <c r="C178" s="50" t="s">
        <v>400</v>
      </c>
      <c r="D178" s="242">
        <v>1363.25</v>
      </c>
      <c r="E178" s="242">
        <v>1431.93</v>
      </c>
      <c r="F178" s="52">
        <f t="shared" si="31"/>
        <v>105.03796075554742</v>
      </c>
    </row>
    <row r="179" spans="1:6" ht="12.75" customHeight="1" x14ac:dyDescent="0.2">
      <c r="A179" s="53">
        <v>3232</v>
      </c>
      <c r="B179" s="85" t="s">
        <v>401</v>
      </c>
      <c r="C179" s="50" t="s">
        <v>402</v>
      </c>
      <c r="D179" s="242">
        <v>2254.58</v>
      </c>
      <c r="E179" s="242">
        <v>3104.17</v>
      </c>
      <c r="F179" s="52">
        <f t="shared" si="31"/>
        <v>137.68285002084644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1837.67</v>
      </c>
      <c r="E181" s="242">
        <v>1847.91</v>
      </c>
      <c r="F181" s="52">
        <f t="shared" si="31"/>
        <v>100.5572273585573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45.12</v>
      </c>
      <c r="E183" s="242">
        <v>127.59</v>
      </c>
      <c r="F183" s="52">
        <f t="shared" si="31"/>
        <v>282.77925531914894</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469.73</v>
      </c>
      <c r="E185" s="242">
        <v>596.64</v>
      </c>
      <c r="F185" s="52">
        <f t="shared" si="31"/>
        <v>127.01764843633576</v>
      </c>
    </row>
    <row r="186" spans="1:6" ht="12.75" customHeight="1" x14ac:dyDescent="0.2">
      <c r="A186" s="53">
        <v>3239</v>
      </c>
      <c r="B186" s="85" t="s">
        <v>415</v>
      </c>
      <c r="C186" s="50" t="s">
        <v>416</v>
      </c>
      <c r="D186" s="242">
        <v>2057.61</v>
      </c>
      <c r="E186" s="242">
        <v>4070.37</v>
      </c>
      <c r="F186" s="52">
        <f t="shared" si="31"/>
        <v>197.82028664324142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1777.57</v>
      </c>
      <c r="E188" s="51">
        <f t="shared" si="43"/>
        <v>1699.6599999999999</v>
      </c>
      <c r="F188" s="52">
        <f t="shared" si="31"/>
        <v>95.617050242747112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799.71</v>
      </c>
      <c r="E190" s="242">
        <v>640.29</v>
      </c>
      <c r="F190" s="52">
        <f t="shared" si="31"/>
        <v>80.065273661702363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115.3</v>
      </c>
      <c r="E192" s="242">
        <v>140.59</v>
      </c>
      <c r="F192" s="52">
        <f t="shared" si="31"/>
        <v>121.9340849956635</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862.56</v>
      </c>
      <c r="E195" s="242">
        <v>918.78</v>
      </c>
      <c r="F195" s="52">
        <f t="shared" si="31"/>
        <v>106.51780745687256</v>
      </c>
    </row>
    <row r="196" spans="1:6" ht="12.75" customHeight="1" x14ac:dyDescent="0.2">
      <c r="A196" s="53">
        <v>34</v>
      </c>
      <c r="B196" s="232" t="s">
        <v>435</v>
      </c>
      <c r="C196" s="50" t="s">
        <v>436</v>
      </c>
      <c r="D196" s="51">
        <f t="shared" ref="D196:E196" si="44">D197+D202+D210</f>
        <v>217.45</v>
      </c>
      <c r="E196" s="51">
        <f t="shared" si="44"/>
        <v>212.68</v>
      </c>
      <c r="F196" s="52">
        <f t="shared" si="31"/>
        <v>97.806392274086008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217.45</v>
      </c>
      <c r="E210" s="51">
        <f t="shared" si="47"/>
        <v>212.68</v>
      </c>
      <c r="F210" s="52">
        <f t="shared" si="31"/>
        <v>97.806392274086008</v>
      </c>
    </row>
    <row r="211" spans="1:6" ht="12.75" customHeight="1" x14ac:dyDescent="0.2">
      <c r="A211" s="53">
        <v>3431</v>
      </c>
      <c r="B211" s="232" t="s">
        <v>465</v>
      </c>
      <c r="C211" s="50" t="s">
        <v>466</v>
      </c>
      <c r="D211" s="242">
        <v>217.45</v>
      </c>
      <c r="E211" s="242">
        <v>212.68</v>
      </c>
      <c r="F211" s="52">
        <f t="shared" si="31"/>
        <v>97.806392274086008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270041.60000000003</v>
      </c>
      <c r="E289" s="51">
        <f t="shared" si="79"/>
        <v>333450.61000000004</v>
      </c>
      <c r="F289" s="52">
        <f t="shared" si="76"/>
        <v>123.48120067426649</v>
      </c>
    </row>
    <row r="290" spans="1:6" ht="12.75" customHeight="1" x14ac:dyDescent="0.2">
      <c r="A290" s="53" t="s">
        <v>608</v>
      </c>
      <c r="B290" s="85" t="s">
        <v>619</v>
      </c>
      <c r="C290" s="50" t="s">
        <v>620</v>
      </c>
      <c r="D290" s="51">
        <f>IF(D6&gt;=D289,D6-D289,0)</f>
        <v>1015.5299999999697</v>
      </c>
      <c r="E290" s="51">
        <f>IF(E6&gt;=E289,E6-E289,0)</f>
        <v>3320.5599999999395</v>
      </c>
      <c r="F290" s="52">
        <f t="shared" si="76"/>
        <v>326.978031175843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9293.41</v>
      </c>
      <c r="E292" s="242">
        <v>12518.45</v>
      </c>
      <c r="F292" s="52">
        <f t="shared" si="76"/>
        <v>134.70243968575585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842.38</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842.38</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705</v>
      </c>
      <c r="E369" s="51">
        <f t="shared" si="101"/>
        <v>0</v>
      </c>
      <c r="F369" s="52">
        <f t="shared" si="81"/>
        <v>0</v>
      </c>
    </row>
    <row r="370" spans="1:6" ht="12.75" customHeight="1" x14ac:dyDescent="0.2">
      <c r="A370" s="53">
        <v>4221</v>
      </c>
      <c r="B370" s="85" t="s">
        <v>674</v>
      </c>
      <c r="C370" s="50" t="s">
        <v>766</v>
      </c>
      <c r="D370" s="242">
        <v>705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137.38</v>
      </c>
      <c r="E383" s="51">
        <f t="shared" si="103"/>
        <v>0</v>
      </c>
      <c r="F383" s="52">
        <f t="shared" si="81"/>
        <v>0</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137.38</v>
      </c>
      <c r="E385" s="242"/>
      <c r="F385" s="52">
        <f t="shared" si="81"/>
        <v>0</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842.38</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271057.13</v>
      </c>
      <c r="E412" s="51">
        <f>E6+E298</f>
        <v>336771.17</v>
      </c>
      <c r="F412" s="52">
        <f t="shared" si="81"/>
        <v>124.24361240746553</v>
      </c>
    </row>
    <row r="413" spans="1:6" ht="12.75" customHeight="1" x14ac:dyDescent="0.2">
      <c r="A413" s="53" t="s">
        <v>608</v>
      </c>
      <c r="B413" s="85" t="s">
        <v>831</v>
      </c>
      <c r="C413" s="50" t="s">
        <v>832</v>
      </c>
      <c r="D413" s="51">
        <f t="shared" ref="D413:E413" si="112">D289+D350</f>
        <v>270883.98000000004</v>
      </c>
      <c r="E413" s="51">
        <f t="shared" si="112"/>
        <v>333450.61000000004</v>
      </c>
      <c r="F413" s="52">
        <f t="shared" si="81"/>
        <v>123.09720567454745</v>
      </c>
    </row>
    <row r="414" spans="1:6" ht="12.75" customHeight="1" x14ac:dyDescent="0.2">
      <c r="A414" s="53" t="s">
        <v>608</v>
      </c>
      <c r="B414" s="85" t="s">
        <v>833</v>
      </c>
      <c r="C414" s="50" t="s">
        <v>834</v>
      </c>
      <c r="D414" s="51">
        <f t="shared" ref="D414:E414" si="113">IF(D412&gt;=D413,D412-D413,0)</f>
        <v>173.14999999996508</v>
      </c>
      <c r="E414" s="51">
        <f t="shared" si="113"/>
        <v>3320.5599999999395</v>
      </c>
      <c r="F414" s="52">
        <f t="shared" si="81"/>
        <v>1917.7360669942877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9293.41</v>
      </c>
      <c r="E416" s="51">
        <f t="shared" si="115"/>
        <v>12518.45</v>
      </c>
      <c r="F416" s="52">
        <f t="shared" si="81"/>
        <v>134.70243968575585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271057.13</v>
      </c>
      <c r="E639" s="51">
        <f t="shared" si="180"/>
        <v>336771.17</v>
      </c>
      <c r="F639" s="52">
        <f t="shared" si="119"/>
        <v>124.24361240746553</v>
      </c>
    </row>
    <row r="640" spans="1:6" ht="12.75" customHeight="1" x14ac:dyDescent="0.2">
      <c r="A640" s="53" t="s">
        <v>608</v>
      </c>
      <c r="B640" s="85" t="s">
        <v>1277</v>
      </c>
      <c r="C640" s="50" t="s">
        <v>1278</v>
      </c>
      <c r="D640" s="51">
        <f t="shared" ref="D640:E640" si="181">D413+D528</f>
        <v>270883.98000000004</v>
      </c>
      <c r="E640" s="51">
        <f t="shared" si="181"/>
        <v>333450.61000000004</v>
      </c>
      <c r="F640" s="52">
        <f t="shared" si="119"/>
        <v>123.09720567454745</v>
      </c>
    </row>
    <row r="641" spans="1:6" ht="12.75" customHeight="1" x14ac:dyDescent="0.2">
      <c r="A641" s="53" t="s">
        <v>608</v>
      </c>
      <c r="B641" s="85" t="s">
        <v>1279</v>
      </c>
      <c r="C641" s="50" t="s">
        <v>1280</v>
      </c>
      <c r="D641" s="51">
        <f t="shared" ref="D641:E641" si="182">IF(D639&gt;=D640,D639-D640,0)</f>
        <v>173.14999999996508</v>
      </c>
      <c r="E641" s="51">
        <f t="shared" si="182"/>
        <v>3320.5599999999395</v>
      </c>
      <c r="F641" s="52">
        <f t="shared" si="119"/>
        <v>1917.7360669942877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9293.41</v>
      </c>
      <c r="E643" s="51">
        <f t="shared" si="184"/>
        <v>12518.45</v>
      </c>
      <c r="F643" s="52">
        <f t="shared" si="119"/>
        <v>134.70243968575585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9466.5599999999649</v>
      </c>
      <c r="E645" s="51">
        <f t="shared" si="186"/>
        <v>15839.00999999994</v>
      </c>
      <c r="F645" s="52">
        <f t="shared" si="119"/>
        <v>167.31537115911163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9293.41</v>
      </c>
      <c r="E649" s="242">
        <v>12518.45</v>
      </c>
      <c r="F649" s="52">
        <f t="shared" ref="F649:F724" si="188">IF(D649&lt;&gt;0,IF(E649/D649&gt;=100,"&gt;&gt;100",E649/D649*100),"-")</f>
        <v>134.70243968575585</v>
      </c>
    </row>
    <row r="650" spans="1:6" ht="12.75" customHeight="1" x14ac:dyDescent="0.2">
      <c r="A650" s="53" t="s">
        <v>1296</v>
      </c>
      <c r="B650" s="85" t="s">
        <v>1297</v>
      </c>
      <c r="C650" s="50" t="s">
        <v>1296</v>
      </c>
      <c r="D650" s="242">
        <v>271057.13</v>
      </c>
      <c r="E650" s="242">
        <v>336771.17</v>
      </c>
      <c r="F650" s="52">
        <f t="shared" si="188"/>
        <v>124.24361240746553</v>
      </c>
    </row>
    <row r="651" spans="1:6" ht="12.75" customHeight="1" x14ac:dyDescent="0.2">
      <c r="A651" s="53" t="s">
        <v>1298</v>
      </c>
      <c r="B651" s="85" t="s">
        <v>1299</v>
      </c>
      <c r="C651" s="50" t="s">
        <v>1298</v>
      </c>
      <c r="D651" s="242">
        <v>270883.98</v>
      </c>
      <c r="E651" s="242">
        <v>333450.61</v>
      </c>
      <c r="F651" s="52">
        <f t="shared" si="188"/>
        <v>123.09720567454747</v>
      </c>
    </row>
    <row r="652" spans="1:6" ht="24" x14ac:dyDescent="0.2">
      <c r="A652" s="53">
        <v>11</v>
      </c>
      <c r="B652" s="85" t="s">
        <v>1300</v>
      </c>
      <c r="C652" s="50" t="s">
        <v>1301</v>
      </c>
      <c r="D652" s="51">
        <f t="shared" ref="D652:E652" si="189">+D649+D650-D651</f>
        <v>9466.5599999999977</v>
      </c>
      <c r="E652" s="51">
        <f t="shared" si="189"/>
        <v>15839.010000000009</v>
      </c>
      <c r="F652" s="52">
        <f t="shared" si="188"/>
        <v>167.31537115911181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36</v>
      </c>
      <c r="E654" s="262">
        <v>36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240773.46</v>
      </c>
      <c r="E675" s="242">
        <v>300108.79999999999</v>
      </c>
      <c r="F675" s="52">
        <f t="shared" si="188"/>
        <v>124.64363804881154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137.38</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1183.27</v>
      </c>
      <c r="E710" s="242">
        <v>879</v>
      </c>
      <c r="F710" s="52">
        <f t="shared" si="188"/>
        <v>74.285665993391191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6900</v>
      </c>
      <c r="E717" s="242">
        <v>14157.82</v>
      </c>
      <c r="F717" s="52">
        <f t="shared" si="188"/>
        <v>205.18579710144928</v>
      </c>
    </row>
    <row r="718" spans="1:6" ht="12.75" customHeight="1" x14ac:dyDescent="0.2">
      <c r="A718" s="53">
        <v>32121</v>
      </c>
      <c r="B718" s="85" t="s">
        <v>1415</v>
      </c>
      <c r="C718" s="50" t="s">
        <v>1416</v>
      </c>
      <c r="D718" s="242">
        <v>19202.98</v>
      </c>
      <c r="E718" s="242">
        <v>17526.93</v>
      </c>
      <c r="F718" s="52">
        <f t="shared" si="188"/>
        <v>91.271927586239215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45.12</v>
      </c>
      <c r="E720" s="242">
        <v>127.59</v>
      </c>
      <c r="F720" s="52">
        <f t="shared" si="188"/>
        <v>282.77925531914894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2057.61</v>
      </c>
      <c r="E724" s="242">
        <v>4070.37</v>
      </c>
      <c r="F724" s="52">
        <f t="shared" si="188"/>
        <v>197.82028664324142</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799.71</v>
      </c>
      <c r="E726" s="242">
        <v>640.29</v>
      </c>
      <c r="F726" s="52">
        <f t="shared" si="190"/>
        <v>80.065273661702363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53" sqref="D5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6974.92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4109.7299999999996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4109.7299999999996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4109.7299999999996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2865.1900000000005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2865.19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2865.19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2865.19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2865.19</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11582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orizontalDpi="4294967293" verticalDpi="4294967293"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2024-07-02T10:01:21Z</cp:lastPrinted>
  <dcterms:created xsi:type="dcterms:W3CDTF">2022-04-01T05:14:30Z</dcterms:created>
  <dcterms:modified xsi:type="dcterms:W3CDTF">2024-07-17T11:28:00Z</dcterms:modified>
</cp:coreProperties>
</file>